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930" yWindow="675" windowWidth="15450" windowHeight="9900"/>
  </bookViews>
  <sheets>
    <sheet name="1" sheetId="3" r:id="rId1"/>
  </sheets>
  <definedNames>
    <definedName name="APPT" localSheetId="0">'1'!#REF!</definedName>
    <definedName name="FIO" localSheetId="0">'1'!#REF!</definedName>
    <definedName name="SIGN" localSheetId="0">'1'!#REF!</definedName>
    <definedName name="_xlnm.Print_Titles" localSheetId="0">'1'!$8:$8</definedName>
    <definedName name="_xlnm.Print_Area" localSheetId="0">'1'!$A$1:$E$36</definedName>
  </definedNames>
  <calcPr calcId="145621"/>
</workbook>
</file>

<file path=xl/calcChain.xml><?xml version="1.0" encoding="utf-8"?>
<calcChain xmlns="http://schemas.openxmlformats.org/spreadsheetml/2006/main">
  <c r="D18" i="3" l="1"/>
  <c r="C30" i="3"/>
  <c r="D30" i="3"/>
  <c r="E35" i="3" l="1"/>
  <c r="D23" i="3"/>
  <c r="C23" i="3"/>
  <c r="C18" i="3"/>
  <c r="E22" i="3"/>
  <c r="E19" i="3"/>
  <c r="D14" i="3"/>
  <c r="C14" i="3"/>
  <c r="D10" i="3"/>
  <c r="C10" i="3"/>
  <c r="E31" i="3" l="1"/>
  <c r="E12" i="3" l="1"/>
  <c r="E15" i="3" l="1"/>
  <c r="E33" i="3" l="1"/>
  <c r="E11" i="3"/>
  <c r="E24" i="3"/>
  <c r="E14" i="3" l="1"/>
  <c r="D28" i="3" l="1"/>
  <c r="C28" i="3"/>
  <c r="C27" i="3" s="1"/>
  <c r="E34" i="3" l="1"/>
  <c r="E26" i="3"/>
  <c r="E25" i="3"/>
  <c r="E21" i="3"/>
  <c r="E20" i="3"/>
  <c r="E17" i="3"/>
  <c r="D16" i="3"/>
  <c r="D9" i="3" s="1"/>
  <c r="C16" i="3"/>
  <c r="C9" i="3" s="1"/>
  <c r="E13" i="3"/>
  <c r="E16" i="3" l="1"/>
  <c r="E28" i="3"/>
  <c r="E23" i="3"/>
  <c r="E10" i="3"/>
  <c r="E29" i="3"/>
  <c r="E18" i="3"/>
  <c r="E9" i="3" l="1"/>
  <c r="E32" i="3" l="1"/>
  <c r="D27" i="3" l="1"/>
  <c r="D36" i="3" s="1"/>
  <c r="C36" i="3"/>
  <c r="E30" i="3"/>
  <c r="E27" i="3" l="1"/>
  <c r="E36" i="3"/>
</calcChain>
</file>

<file path=xl/sharedStrings.xml><?xml version="1.0" encoding="utf-8"?>
<sst xmlns="http://schemas.openxmlformats.org/spreadsheetml/2006/main" count="63" uniqueCount="62">
  <si>
    <t>КЦСР</t>
  </si>
  <si>
    <t>Наименование КЦСР</t>
  </si>
  <si>
    <t>Непрограммные расходы органов местного самоуправления</t>
  </si>
  <si>
    <t>Непрограммные расходы исполнительных органов местного самоуправления</t>
  </si>
  <si>
    <t>Итого</t>
  </si>
  <si>
    <t>% исполнения</t>
  </si>
  <si>
    <t>тыс. руб.</t>
  </si>
  <si>
    <t>Глава муниципального образования поселка Эконда в рамках непрограммных расходов поселка Эконда</t>
  </si>
  <si>
    <t>Руководство и управление в сфере установленных функций органов местного самоуправления в рамках непрограммных расходов Администрации поселка Эконда Красноярского края</t>
  </si>
  <si>
    <t>01 0 00 00000</t>
  </si>
  <si>
    <t>01 1 00 00000</t>
  </si>
  <si>
    <t>01 3 00 00000</t>
  </si>
  <si>
    <t>01 3 00 60020</t>
  </si>
  <si>
    <t>01 4 00 00000</t>
  </si>
  <si>
    <t>01 4 00 60010</t>
  </si>
  <si>
    <t>01 4 00 60050</t>
  </si>
  <si>
    <t>01 5 00 00000</t>
  </si>
  <si>
    <t>01 5 00 74120</t>
  </si>
  <si>
    <t>81 0 00 00000</t>
  </si>
  <si>
    <t>81 1 00 00230</t>
  </si>
  <si>
    <t>91 0 00 00000</t>
  </si>
  <si>
    <t>91 1 00 00210</t>
  </si>
  <si>
    <t>01 5 00 S4120</t>
  </si>
  <si>
    <t>9 1 1 00 92111</t>
  </si>
  <si>
    <t>Исполнено</t>
  </si>
  <si>
    <t xml:space="preserve">Муниципальная программа
«Устойчивое развитие  муниципального образования  поселка Эконда»
</t>
  </si>
  <si>
    <t>01 1 00 92100</t>
  </si>
  <si>
    <t>Подпрограмма  «Дорожная деятельность в отношении дорог местного значения поселка Эконда и обеспечение безопасности дорожного движения»</t>
  </si>
  <si>
    <t>Подпрограмма «Организация благоустройства территории, создание среды комфортной для проживания жителей поселка Эконда»</t>
  </si>
  <si>
    <t>01 2 00 00000</t>
  </si>
  <si>
    <t xml:space="preserve">Иные межбюджетные трансферты бюджету Эвенкийского муниципального района на исполнение органами местного самоуправления Эвенкийского муниципального района отдельных бюджетных полномочий по составлению проекта бюджета поселения, исполнению бюджета поселения, осуществление контроля за его исполнением, составление отчета об исполнении бюджета поселения
</t>
  </si>
  <si>
    <t>01 5 00 21810</t>
  </si>
  <si>
    <t>Мероприятия по предупреждению и ликвидации последствий чрезвычайных ситуаций и стихийных бедствий за счет средств местного бюджета</t>
  </si>
  <si>
    <t>01 1 00 34030</t>
  </si>
  <si>
    <t>91 1 00 10910</t>
  </si>
  <si>
    <t>Резервный фонд  Администрации поселка Эконда  Эвенкийского муниципального района Красноярского края в рамках непрограммных расходов исполнительных органов местного самоуправления</t>
  </si>
  <si>
    <t>01 2 00 95020</t>
  </si>
  <si>
    <t>Подпрограмма «Обеспечение проживающих в поселении и нуждающихся в жилых помещениях малоимущих граждан. Организация строительства, капитальный ремонт и содержание муниципального жилищного фонда поселка Эконда»</t>
  </si>
  <si>
    <t>Приложение 5</t>
  </si>
  <si>
    <t>Подпрограмма «Владение, пользование и распоряжение имуществом, находящимся в муниципальной собственности поселка Эконда»</t>
  </si>
  <si>
    <t>Мероприятия по земельно - имущественным отношениям в рамках Подпрограммы «Владение, пользование и распоряжение имуществом, находящимся в муниципальной собственности поселка Эконда»</t>
  </si>
  <si>
    <t>01 1 00 34033</t>
  </si>
  <si>
    <t>Расходы на содержание взлетно-посадочной полосы поселка в рамках Подпрограммы «Владение, пользование и распоряжение имуществом, находящимся в муниципальной собственности поселка Эконда»</t>
  </si>
  <si>
    <t>Расходы муниципального образования на управление государственной (муниципальной) собственностью в рамках Подпрограммы «Владение, пользование и распоряжение имуществом, находящимся в муниципальной собственности поселка Эконда»</t>
  </si>
  <si>
    <t>Мероприятия в области жилищного хозяйства</t>
  </si>
  <si>
    <t xml:space="preserve">Расходы муниципального образования  на дорожную деятельность в отношении дорог местного значения поселка в рамках Подпрограммы «Дорожная деятельность в отношении дорог местного значения поселка Эконда и обеспечение безопасности дорожного движения» </t>
  </si>
  <si>
    <t>Расходы на уличное освещение муниципальной программы «Устойчивое развитие  муниципального образования  поселка Эконда»</t>
  </si>
  <si>
    <t>Прочие мероприятия по благоустройству сельских поселений муниципальной программы «Устойчивое развитие  муниципального образования  поселка Эконда»</t>
  </si>
  <si>
    <t>Подпрограмма «Предупреждение и ликвидация последствий ЧС и обеспечение мер пожарной безопасности на территории поселка Эконда»</t>
  </si>
  <si>
    <t>Расходы на обеспечение первичных мер пожарной безопасности муниципальной программы «Устойчивое развитие  муниципального образования поселка Эконда»</t>
  </si>
  <si>
    <t>Софинансирование расходов на обеспечение первичных мер пожарной безопасности в границах поселка</t>
  </si>
  <si>
    <t>Обеспечение проведения выборов и референдумов</t>
  </si>
  <si>
    <t>91 1 00 00030</t>
  </si>
  <si>
    <t xml:space="preserve">Информация об исполнении муниципальных программ и непрограммных расходов поселка за 2024 год </t>
  </si>
  <si>
    <t>01 4 00 10590</t>
  </si>
  <si>
    <t>Организация деятельности по накоплению  и транспортированию твердых коммунальных отходов на территории поселка Эконда муниципальной программы «Устойчивое развитие муниципального образования поселка Эконда»</t>
  </si>
  <si>
    <t>01 4 00 S7450</t>
  </si>
  <si>
    <t>Прочие мероприятия по благоустройству сельских поселений в рамках отдельных мероприятий  муниципальной программы «Устойчивое развитие  муниципального образования поселка Эконда»</t>
  </si>
  <si>
    <t>9 1 1 00 92112</t>
  </si>
  <si>
    <t>Иные межбюджетные трансферты бюджету Эвенкийского муниципального района на исполнение отдельных полномочий по осуществлению внешнего муниципального финансового контроля</t>
  </si>
  <si>
    <t xml:space="preserve">Утверждено решением о бюджете на 2024 г.          </t>
  </si>
  <si>
    <r>
      <t xml:space="preserve">                     к Решению Экондинского поселкового Совета депутатов  </t>
    </r>
    <r>
      <rPr>
        <sz val="11"/>
        <color rgb="FFFF0000"/>
        <rFont val="Times New Roman"/>
        <family val="1"/>
        <charset val="204"/>
      </rPr>
      <t>№ 6 от 08.07.2025г</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</si>
</sst>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numFmt numFmtId="165" formatCode="#,##0.0"/>
    <numFmt numFmtId="166" formatCode="0.0"/>
  </numFmts>
  <fonts count="6" x14ac:knownFonts="1">
    <font>
      <sz val="10"/>
      <name val="Arial"/>
      <charset val="204"/>
    </font>
    <font>
      <sz val="11"/>
      <name val="Times New Roman"/>
      <family val="1"/>
      <charset val="204"/>
    </font>
    <font>
      <b/>
      <sz val="12"/>
      <name val="Times New Roman"/>
      <family val="1"/>
      <charset val="204"/>
    </font>
    <font>
      <sz val="12"/>
      <name val="Times New Roman"/>
      <family val="1"/>
      <charset val="204"/>
    </font>
    <font>
      <sz val="10"/>
      <name val="Arial Cyr"/>
      <charset val="204"/>
    </font>
    <font>
      <sz val="11"/>
      <color rgb="FFFF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xf numFmtId="0" fontId="4" fillId="0" borderId="0"/>
  </cellStyleXfs>
  <cellXfs count="43">
    <xf numFmtId="0" fontId="0" fillId="0" borderId="0" xfId="0"/>
    <xf numFmtId="0" fontId="1" fillId="0" borderId="0" xfId="0" applyFont="1"/>
    <xf numFmtId="0" fontId="1" fillId="0" borderId="0" xfId="0" applyFont="1" applyAlignment="1">
      <alignment horizontal="left" vertical="top" wrapText="1"/>
    </xf>
    <xf numFmtId="0" fontId="1" fillId="0" borderId="0" xfId="0" applyFont="1" applyBorder="1" applyAlignment="1">
      <alignment horizontal="left" vertical="top" wrapText="1"/>
    </xf>
    <xf numFmtId="0" fontId="3" fillId="0" borderId="0" xfId="0" applyFont="1" applyBorder="1" applyAlignment="1">
      <alignment vertical="top" wrapText="1"/>
    </xf>
    <xf numFmtId="0" fontId="3" fillId="0" borderId="0" xfId="0" applyFont="1"/>
    <xf numFmtId="0" fontId="3" fillId="0" borderId="0" xfId="0" applyFont="1" applyBorder="1" applyAlignment="1">
      <alignment wrapText="1"/>
    </xf>
    <xf numFmtId="0" fontId="2" fillId="0" borderId="0" xfId="0" applyFont="1"/>
    <xf numFmtId="49" fontId="3" fillId="0" borderId="1" xfId="0"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164" fontId="2" fillId="0" borderId="0" xfId="0" applyNumberFormat="1" applyFont="1" applyBorder="1" applyAlignment="1">
      <alignment vertical="top" wrapText="1"/>
    </xf>
    <xf numFmtId="164" fontId="2" fillId="0" borderId="2" xfId="0" applyNumberFormat="1" applyFont="1" applyBorder="1" applyAlignment="1">
      <alignment vertical="top" wrapText="1"/>
    </xf>
    <xf numFmtId="0" fontId="3" fillId="0" borderId="0" xfId="0" applyFont="1" applyAlignment="1">
      <alignment horizontal="center" vertical="center"/>
    </xf>
    <xf numFmtId="49" fontId="3" fillId="0" borderId="1" xfId="0" applyNumberFormat="1" applyFont="1" applyFill="1" applyBorder="1" applyAlignment="1">
      <alignment horizontal="center" vertical="center" wrapText="1"/>
    </xf>
    <xf numFmtId="49" fontId="3" fillId="0" borderId="0" xfId="0" applyNumberFormat="1" applyFont="1" applyAlignment="1">
      <alignment horizontal="center" vertical="center"/>
    </xf>
    <xf numFmtId="0" fontId="3" fillId="0" borderId="0" xfId="0" applyFont="1" applyAlignment="1">
      <alignment horizontal="left"/>
    </xf>
    <xf numFmtId="49" fontId="3" fillId="3" borderId="1"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49" fontId="3" fillId="0" borderId="1" xfId="2" applyNumberFormat="1" applyFont="1" applyFill="1" applyBorder="1" applyAlignment="1">
      <alignment horizontal="center" vertical="center" wrapText="1"/>
    </xf>
    <xf numFmtId="0" fontId="3" fillId="0" borderId="3" xfId="0" applyFont="1" applyBorder="1" applyAlignment="1">
      <alignment horizontal="center" vertical="center"/>
    </xf>
    <xf numFmtId="49" fontId="3" fillId="0" borderId="1" xfId="0" applyNumberFormat="1" applyFont="1" applyBorder="1" applyAlignment="1">
      <alignment horizontal="center" vertical="center"/>
    </xf>
    <xf numFmtId="49" fontId="3" fillId="2" borderId="1" xfId="1" applyNumberFormat="1" applyFont="1" applyFill="1" applyBorder="1" applyAlignment="1">
      <alignment horizontal="left" vertical="center" wrapText="1"/>
    </xf>
    <xf numFmtId="2" fontId="3" fillId="0" borderId="1" xfId="0" applyNumberFormat="1" applyFont="1" applyFill="1" applyBorder="1" applyAlignment="1">
      <alignment horizontal="left" vertical="center" wrapText="1"/>
    </xf>
    <xf numFmtId="2" fontId="3" fillId="0" borderId="1" xfId="2" applyNumberFormat="1" applyFont="1" applyFill="1" applyBorder="1" applyAlignment="1">
      <alignment horizontal="left" vertical="center" wrapText="1"/>
    </xf>
    <xf numFmtId="2" fontId="3" fillId="2" borderId="1" xfId="0" applyNumberFormat="1" applyFont="1" applyFill="1" applyBorder="1" applyAlignment="1">
      <alignment horizontal="left" vertical="center" wrapText="1"/>
    </xf>
    <xf numFmtId="2" fontId="3" fillId="3" borderId="1" xfId="0" applyNumberFormat="1" applyFont="1" applyFill="1" applyBorder="1" applyAlignment="1">
      <alignment vertical="top" wrapText="1"/>
    </xf>
    <xf numFmtId="0" fontId="1" fillId="0" borderId="0" xfId="0" applyFont="1" applyFill="1" applyAlignment="1">
      <alignment horizontal="right"/>
    </xf>
    <xf numFmtId="2" fontId="3" fillId="3" borderId="1" xfId="0" applyNumberFormat="1" applyFont="1" applyFill="1" applyBorder="1" applyAlignment="1">
      <alignment horizontal="left" vertical="top" wrapText="1"/>
    </xf>
    <xf numFmtId="2" fontId="3" fillId="3" borderId="1" xfId="2" applyNumberFormat="1" applyFont="1" applyFill="1" applyBorder="1" applyAlignment="1">
      <alignment vertical="top" wrapText="1"/>
    </xf>
    <xf numFmtId="49" fontId="3" fillId="3" borderId="1" xfId="2" applyNumberFormat="1" applyFont="1" applyFill="1" applyBorder="1" applyAlignment="1">
      <alignment horizontal="center" vertical="center" wrapText="1"/>
    </xf>
    <xf numFmtId="49" fontId="3" fillId="3" borderId="1" xfId="0" applyNumberFormat="1" applyFont="1" applyFill="1" applyBorder="1" applyAlignment="1">
      <alignment horizontal="left" vertical="top" wrapText="1"/>
    </xf>
    <xf numFmtId="0" fontId="3" fillId="0" borderId="0" xfId="0" applyFont="1" applyAlignment="1">
      <alignment wrapText="1"/>
    </xf>
    <xf numFmtId="2" fontId="3" fillId="0" borderId="1" xfId="2" applyNumberFormat="1" applyFont="1" applyFill="1" applyBorder="1" applyAlignment="1">
      <alignment horizontal="left" vertical="top" wrapText="1"/>
    </xf>
    <xf numFmtId="2" fontId="3" fillId="3" borderId="1" xfId="2" applyNumberFormat="1" applyFont="1" applyFill="1" applyBorder="1" applyAlignment="1">
      <alignment horizontal="left" vertical="center" wrapText="1"/>
    </xf>
    <xf numFmtId="0" fontId="3" fillId="3" borderId="1" xfId="0" applyFont="1" applyFill="1" applyBorder="1" applyAlignment="1">
      <alignment horizontal="center" vertical="center"/>
    </xf>
    <xf numFmtId="165" fontId="3" fillId="0" borderId="1" xfId="0" applyNumberFormat="1" applyFont="1" applyBorder="1" applyAlignment="1">
      <alignment horizontal="center" vertical="center"/>
    </xf>
    <xf numFmtId="166" fontId="3" fillId="0" borderId="1" xfId="0" applyNumberFormat="1" applyFont="1" applyBorder="1" applyAlignment="1">
      <alignment horizontal="center" vertical="center"/>
    </xf>
    <xf numFmtId="165" fontId="3" fillId="0" borderId="1" xfId="0" applyNumberFormat="1" applyFont="1" applyBorder="1" applyAlignment="1">
      <alignment horizontal="center" vertical="center" wrapText="1"/>
    </xf>
    <xf numFmtId="165" fontId="3" fillId="0" borderId="1" xfId="2" applyNumberFormat="1" applyFont="1" applyBorder="1" applyAlignment="1">
      <alignment horizontal="center" vertical="center" wrapText="1"/>
    </xf>
    <xf numFmtId="164" fontId="3" fillId="0" borderId="0" xfId="0" applyNumberFormat="1" applyFont="1" applyBorder="1" applyAlignment="1">
      <alignment horizontal="left" vertical="top" wrapText="1"/>
    </xf>
    <xf numFmtId="0" fontId="1" fillId="0" borderId="0" xfId="0" applyFont="1" applyBorder="1" applyAlignment="1">
      <alignment horizontal="right" vertical="top" wrapText="1"/>
    </xf>
    <xf numFmtId="0" fontId="1" fillId="0" borderId="0" xfId="0" applyFont="1" applyBorder="1" applyAlignment="1">
      <alignment horizontal="left" vertical="top" wrapText="1"/>
    </xf>
    <xf numFmtId="0" fontId="1" fillId="0" borderId="0" xfId="0" applyFont="1" applyAlignment="1">
      <alignment horizontal="right"/>
    </xf>
  </cellXfs>
  <cellStyles count="3">
    <cellStyle name="Обычный" xfId="0" builtinId="0"/>
    <cellStyle name="Обычный 2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G36"/>
  <sheetViews>
    <sheetView tabSelected="1" view="pageBreakPreview" zoomScale="82" zoomScaleNormal="100" zoomScaleSheetLayoutView="82" workbookViewId="0">
      <selection activeCell="A4" sqref="A4:E4"/>
    </sheetView>
  </sheetViews>
  <sheetFormatPr defaultColWidth="9.140625" defaultRowHeight="12.75" customHeight="1" x14ac:dyDescent="0.25"/>
  <cols>
    <col min="1" max="1" width="19.28515625" style="1" customWidth="1"/>
    <col min="2" max="2" width="70.7109375" style="1" customWidth="1"/>
    <col min="3" max="3" width="13.5703125" style="1" customWidth="1"/>
    <col min="4" max="4" width="15.42578125" style="1" customWidth="1"/>
    <col min="5" max="5" width="15" style="1" customWidth="1"/>
    <col min="6" max="16384" width="9.140625" style="1"/>
  </cols>
  <sheetData>
    <row r="1" spans="1:7" s="5" customFormat="1" ht="18" customHeight="1" x14ac:dyDescent="0.25">
      <c r="A1" s="14"/>
      <c r="B1" s="14"/>
      <c r="E1" s="26" t="s">
        <v>38</v>
      </c>
      <c r="F1" s="15"/>
    </row>
    <row r="2" spans="1:7" s="5" customFormat="1" ht="17.25" customHeight="1" x14ac:dyDescent="0.25">
      <c r="B2" s="42" t="s">
        <v>61</v>
      </c>
      <c r="C2" s="42"/>
      <c r="D2" s="42"/>
      <c r="E2" s="42"/>
      <c r="F2" s="1"/>
      <c r="G2" s="1"/>
    </row>
    <row r="3" spans="1:7" ht="16.149999999999999" customHeight="1" x14ac:dyDescent="0.25">
      <c r="A3" s="3"/>
      <c r="B3" s="40"/>
      <c r="C3" s="40"/>
      <c r="D3" s="40"/>
      <c r="E3" s="40"/>
      <c r="F3" s="2"/>
      <c r="G3" s="2"/>
    </row>
    <row r="4" spans="1:7" ht="12.6" customHeight="1" x14ac:dyDescent="0.25">
      <c r="A4" s="41"/>
      <c r="B4" s="41"/>
      <c r="C4" s="41"/>
      <c r="D4" s="41"/>
      <c r="E4" s="41"/>
    </row>
    <row r="5" spans="1:7" s="5" customFormat="1" ht="30.6" customHeight="1" x14ac:dyDescent="0.25">
      <c r="A5" s="39" t="s">
        <v>53</v>
      </c>
      <c r="B5" s="39"/>
      <c r="C5" s="10"/>
      <c r="D5" s="10"/>
      <c r="E5" s="4"/>
    </row>
    <row r="6" spans="1:7" s="5" customFormat="1" ht="18.75" customHeight="1" x14ac:dyDescent="0.25">
      <c r="A6" s="10"/>
      <c r="B6" s="10"/>
      <c r="C6" s="10"/>
      <c r="D6" s="10"/>
      <c r="E6" s="4"/>
    </row>
    <row r="7" spans="1:7" s="5" customFormat="1" ht="13.15" customHeight="1" x14ac:dyDescent="0.25">
      <c r="A7" s="11"/>
      <c r="B7" s="11"/>
      <c r="C7" s="11"/>
      <c r="D7" s="11"/>
      <c r="E7" s="6" t="s">
        <v>6</v>
      </c>
    </row>
    <row r="8" spans="1:7" s="5" customFormat="1" ht="63" x14ac:dyDescent="0.25">
      <c r="A8" s="8" t="s">
        <v>0</v>
      </c>
      <c r="B8" s="8" t="s">
        <v>1</v>
      </c>
      <c r="C8" s="17" t="s">
        <v>60</v>
      </c>
      <c r="D8" s="17" t="s">
        <v>24</v>
      </c>
      <c r="E8" s="17" t="s">
        <v>5</v>
      </c>
    </row>
    <row r="9" spans="1:7" s="7" customFormat="1" ht="45" customHeight="1" x14ac:dyDescent="0.25">
      <c r="A9" s="8" t="s">
        <v>9</v>
      </c>
      <c r="B9" s="21" t="s">
        <v>25</v>
      </c>
      <c r="C9" s="35">
        <f>C10+C16+C18+C23+C14</f>
        <v>9126.482</v>
      </c>
      <c r="D9" s="35">
        <f>D10+D16+D18+D23+D14</f>
        <v>9046.1440000000002</v>
      </c>
      <c r="E9" s="36">
        <f t="shared" ref="E9:E12" si="0">D9*100/C9</f>
        <v>99.119726527702568</v>
      </c>
    </row>
    <row r="10" spans="1:7" s="7" customFormat="1" ht="36.75" customHeight="1" x14ac:dyDescent="0.25">
      <c r="A10" s="8" t="s">
        <v>10</v>
      </c>
      <c r="B10" s="25" t="s">
        <v>39</v>
      </c>
      <c r="C10" s="35">
        <f>C13+C11+C12</f>
        <v>304</v>
      </c>
      <c r="D10" s="35">
        <f>D13+D11+D12</f>
        <v>304</v>
      </c>
      <c r="E10" s="36">
        <f t="shared" si="0"/>
        <v>100</v>
      </c>
    </row>
    <row r="11" spans="1:7" s="7" customFormat="1" ht="57" customHeight="1" x14ac:dyDescent="0.25">
      <c r="A11" s="8" t="s">
        <v>33</v>
      </c>
      <c r="B11" s="28" t="s">
        <v>40</v>
      </c>
      <c r="C11" s="35">
        <v>80</v>
      </c>
      <c r="D11" s="35">
        <v>80</v>
      </c>
      <c r="E11" s="36">
        <f t="shared" si="0"/>
        <v>100</v>
      </c>
    </row>
    <row r="12" spans="1:7" s="7" customFormat="1" ht="57" customHeight="1" x14ac:dyDescent="0.25">
      <c r="A12" s="29" t="s">
        <v>41</v>
      </c>
      <c r="B12" s="25" t="s">
        <v>42</v>
      </c>
      <c r="C12" s="35">
        <v>24</v>
      </c>
      <c r="D12" s="35">
        <v>24</v>
      </c>
      <c r="E12" s="36">
        <f t="shared" si="0"/>
        <v>100</v>
      </c>
    </row>
    <row r="13" spans="1:7" s="5" customFormat="1" ht="73.5" customHeight="1" x14ac:dyDescent="0.25">
      <c r="A13" s="18" t="s">
        <v>26</v>
      </c>
      <c r="B13" s="28" t="s">
        <v>43</v>
      </c>
      <c r="C13" s="35">
        <v>200</v>
      </c>
      <c r="D13" s="35">
        <v>200</v>
      </c>
      <c r="E13" s="36">
        <f>D13*100/C13</f>
        <v>100</v>
      </c>
    </row>
    <row r="14" spans="1:7" s="5" customFormat="1" ht="69" customHeight="1" x14ac:dyDescent="0.25">
      <c r="A14" s="13" t="s">
        <v>29</v>
      </c>
      <c r="B14" s="25" t="s">
        <v>37</v>
      </c>
      <c r="C14" s="35">
        <f>C15</f>
        <v>7633.2</v>
      </c>
      <c r="D14" s="35">
        <f>D15</f>
        <v>7633.22</v>
      </c>
      <c r="E14" s="36">
        <f t="shared" ref="E14:E15" si="1">D14*100/C14</f>
        <v>100.00026201331028</v>
      </c>
    </row>
    <row r="15" spans="1:7" s="5" customFormat="1" ht="24" customHeight="1" x14ac:dyDescent="0.25">
      <c r="A15" s="13" t="s">
        <v>36</v>
      </c>
      <c r="B15" s="30" t="s">
        <v>44</v>
      </c>
      <c r="C15" s="35">
        <v>7633.2</v>
      </c>
      <c r="D15" s="35">
        <v>7633.22</v>
      </c>
      <c r="E15" s="36">
        <f t="shared" si="1"/>
        <v>100.00026201331028</v>
      </c>
    </row>
    <row r="16" spans="1:7" s="7" customFormat="1" ht="49.5" customHeight="1" x14ac:dyDescent="0.25">
      <c r="A16" s="8" t="s">
        <v>11</v>
      </c>
      <c r="B16" s="28" t="s">
        <v>27</v>
      </c>
      <c r="C16" s="35">
        <f>C17</f>
        <v>310.39999999999998</v>
      </c>
      <c r="D16" s="35">
        <f>D17</f>
        <v>307.91300000000001</v>
      </c>
      <c r="E16" s="36">
        <f t="shared" ref="E16:E36" si="2">D16*100/C16</f>
        <v>99.198775773195891</v>
      </c>
    </row>
    <row r="17" spans="1:5" s="5" customFormat="1" ht="68.25" customHeight="1" x14ac:dyDescent="0.25">
      <c r="A17" s="8" t="s">
        <v>12</v>
      </c>
      <c r="B17" s="28" t="s">
        <v>45</v>
      </c>
      <c r="C17" s="35">
        <v>310.39999999999998</v>
      </c>
      <c r="D17" s="35">
        <v>307.91300000000001</v>
      </c>
      <c r="E17" s="36">
        <f t="shared" si="2"/>
        <v>99.198775773195891</v>
      </c>
    </row>
    <row r="18" spans="1:5" s="7" customFormat="1" ht="38.25" customHeight="1" x14ac:dyDescent="0.25">
      <c r="A18" s="8" t="s">
        <v>13</v>
      </c>
      <c r="B18" s="22" t="s">
        <v>28</v>
      </c>
      <c r="C18" s="35">
        <f>C20+C21+C19+C22</f>
        <v>735.78200000000004</v>
      </c>
      <c r="D18" s="35">
        <f>D20+D21+D19+D22</f>
        <v>657.90000000000009</v>
      </c>
      <c r="E18" s="36">
        <f t="shared" si="2"/>
        <v>89.415071311883153</v>
      </c>
    </row>
    <row r="19" spans="1:5" s="7" customFormat="1" ht="63" x14ac:dyDescent="0.25">
      <c r="A19" s="16" t="s">
        <v>54</v>
      </c>
      <c r="B19" s="33" t="s">
        <v>55</v>
      </c>
      <c r="C19" s="35">
        <v>264.8</v>
      </c>
      <c r="D19" s="35">
        <v>264.8</v>
      </c>
      <c r="E19" s="36">
        <f t="shared" si="2"/>
        <v>100</v>
      </c>
    </row>
    <row r="20" spans="1:5" s="5" customFormat="1" ht="47.25" x14ac:dyDescent="0.25">
      <c r="A20" s="8" t="s">
        <v>14</v>
      </c>
      <c r="B20" s="31" t="s">
        <v>46</v>
      </c>
      <c r="C20" s="37">
        <v>180.14099999999999</v>
      </c>
      <c r="D20" s="37">
        <v>102.3</v>
      </c>
      <c r="E20" s="36">
        <f t="shared" si="2"/>
        <v>56.788848735157465</v>
      </c>
    </row>
    <row r="21" spans="1:5" s="5" customFormat="1" ht="47.25" x14ac:dyDescent="0.25">
      <c r="A21" s="8" t="s">
        <v>15</v>
      </c>
      <c r="B21" s="28" t="s">
        <v>47</v>
      </c>
      <c r="C21" s="37">
        <v>181.14099999999999</v>
      </c>
      <c r="D21" s="37">
        <v>181.1</v>
      </c>
      <c r="E21" s="36">
        <f t="shared" si="2"/>
        <v>99.977365698544233</v>
      </c>
    </row>
    <row r="22" spans="1:5" s="5" customFormat="1" ht="52.5" customHeight="1" x14ac:dyDescent="0.25">
      <c r="A22" s="34" t="s">
        <v>56</v>
      </c>
      <c r="B22" s="31" t="s">
        <v>57</v>
      </c>
      <c r="C22" s="37">
        <v>109.7</v>
      </c>
      <c r="D22" s="37">
        <v>109.7</v>
      </c>
      <c r="E22" s="36">
        <f t="shared" si="2"/>
        <v>100</v>
      </c>
    </row>
    <row r="23" spans="1:5" s="7" customFormat="1" ht="54.75" customHeight="1" x14ac:dyDescent="0.25">
      <c r="A23" s="8" t="s">
        <v>16</v>
      </c>
      <c r="B23" s="28" t="s">
        <v>48</v>
      </c>
      <c r="C23" s="35">
        <f>C25+C26+C24</f>
        <v>143.1</v>
      </c>
      <c r="D23" s="35">
        <f>D25+D26+D24</f>
        <v>143.11099999999999</v>
      </c>
      <c r="E23" s="36">
        <f t="shared" si="2"/>
        <v>100.00768693221522</v>
      </c>
    </row>
    <row r="24" spans="1:5" s="7" customFormat="1" ht="53.25" customHeight="1" x14ac:dyDescent="0.25">
      <c r="A24" s="8" t="s">
        <v>31</v>
      </c>
      <c r="B24" s="28" t="s">
        <v>32</v>
      </c>
      <c r="C24" s="35">
        <v>40.299999999999997</v>
      </c>
      <c r="D24" s="35">
        <v>40.311</v>
      </c>
      <c r="E24" s="36">
        <f t="shared" si="2"/>
        <v>100.02729528535981</v>
      </c>
    </row>
    <row r="25" spans="1:5" s="5" customFormat="1" ht="48.75" customHeight="1" x14ac:dyDescent="0.25">
      <c r="A25" s="18" t="s">
        <v>17</v>
      </c>
      <c r="B25" s="32" t="s">
        <v>49</v>
      </c>
      <c r="C25" s="38">
        <v>97.7</v>
      </c>
      <c r="D25" s="38">
        <v>97.7</v>
      </c>
      <c r="E25" s="36">
        <f t="shared" si="2"/>
        <v>100</v>
      </c>
    </row>
    <row r="26" spans="1:5" s="5" customFormat="1" ht="31.5" customHeight="1" x14ac:dyDescent="0.25">
      <c r="A26" s="18" t="s">
        <v>22</v>
      </c>
      <c r="B26" s="28" t="s">
        <v>50</v>
      </c>
      <c r="C26" s="35">
        <v>5.0999999999999996</v>
      </c>
      <c r="D26" s="35">
        <v>5.0999999999999996</v>
      </c>
      <c r="E26" s="36">
        <f t="shared" si="2"/>
        <v>100</v>
      </c>
    </row>
    <row r="27" spans="1:5" s="5" customFormat="1" ht="19.5" customHeight="1" x14ac:dyDescent="0.25">
      <c r="A27" s="8"/>
      <c r="B27" s="9" t="s">
        <v>2</v>
      </c>
      <c r="C27" s="35">
        <f>C28+C30</f>
        <v>11246.446999999998</v>
      </c>
      <c r="D27" s="35">
        <f>D28+D30</f>
        <v>10377.341</v>
      </c>
      <c r="E27" s="36">
        <f t="shared" si="2"/>
        <v>92.272172713746855</v>
      </c>
    </row>
    <row r="28" spans="1:5" s="7" customFormat="1" ht="21" customHeight="1" x14ac:dyDescent="0.25">
      <c r="A28" s="8" t="s">
        <v>18</v>
      </c>
      <c r="B28" s="9" t="s">
        <v>2</v>
      </c>
      <c r="C28" s="35">
        <f>C29</f>
        <v>2010.8</v>
      </c>
      <c r="D28" s="35">
        <f>D29</f>
        <v>1388.1</v>
      </c>
      <c r="E28" s="36">
        <f t="shared" si="2"/>
        <v>69.032225979709565</v>
      </c>
    </row>
    <row r="29" spans="1:5" s="5" customFormat="1" ht="31.5" customHeight="1" x14ac:dyDescent="0.25">
      <c r="A29" s="8" t="s">
        <v>19</v>
      </c>
      <c r="B29" s="24" t="s">
        <v>7</v>
      </c>
      <c r="C29" s="37">
        <v>2010.8</v>
      </c>
      <c r="D29" s="37">
        <v>1388.1</v>
      </c>
      <c r="E29" s="36">
        <f>D29*100/C29</f>
        <v>69.032225979709565</v>
      </c>
    </row>
    <row r="30" spans="1:5" s="7" customFormat="1" ht="31.15" customHeight="1" x14ac:dyDescent="0.25">
      <c r="A30" s="8" t="s">
        <v>20</v>
      </c>
      <c r="B30" s="9" t="s">
        <v>3</v>
      </c>
      <c r="C30" s="35">
        <f>SUM(C31:C35)</f>
        <v>9235.646999999999</v>
      </c>
      <c r="D30" s="35">
        <f>SUM(D31:D35)</f>
        <v>8989.241</v>
      </c>
      <c r="E30" s="36">
        <f t="shared" si="2"/>
        <v>97.332011498490587</v>
      </c>
    </row>
    <row r="31" spans="1:5" s="7" customFormat="1" ht="15.75" x14ac:dyDescent="0.25">
      <c r="A31" s="16" t="s">
        <v>52</v>
      </c>
      <c r="B31" s="25" t="s">
        <v>51</v>
      </c>
      <c r="C31" s="35">
        <v>250</v>
      </c>
      <c r="D31" s="35">
        <v>250</v>
      </c>
      <c r="E31" s="36">
        <f t="shared" si="2"/>
        <v>100</v>
      </c>
    </row>
    <row r="32" spans="1:5" s="5" customFormat="1" ht="51.75" customHeight="1" x14ac:dyDescent="0.25">
      <c r="A32" s="19" t="s">
        <v>21</v>
      </c>
      <c r="B32" s="9" t="s">
        <v>8</v>
      </c>
      <c r="C32" s="37">
        <v>8272.1</v>
      </c>
      <c r="D32" s="37">
        <v>8116.5110000000004</v>
      </c>
      <c r="E32" s="36">
        <f t="shared" si="2"/>
        <v>98.119111229312992</v>
      </c>
    </row>
    <row r="33" spans="1:5" s="5" customFormat="1" ht="60" customHeight="1" x14ac:dyDescent="0.25">
      <c r="A33" s="12" t="s">
        <v>34</v>
      </c>
      <c r="B33" s="23" t="s">
        <v>35</v>
      </c>
      <c r="C33" s="37">
        <v>90.846999999999994</v>
      </c>
      <c r="D33" s="37">
        <v>0</v>
      </c>
      <c r="E33" s="36">
        <f t="shared" si="2"/>
        <v>0</v>
      </c>
    </row>
    <row r="34" spans="1:5" s="5" customFormat="1" ht="97.5" customHeight="1" x14ac:dyDescent="0.25">
      <c r="A34" s="8" t="s">
        <v>23</v>
      </c>
      <c r="B34" s="27" t="s">
        <v>30</v>
      </c>
      <c r="C34" s="35">
        <v>472.8</v>
      </c>
      <c r="D34" s="35">
        <v>472.82</v>
      </c>
      <c r="E34" s="36">
        <f t="shared" si="2"/>
        <v>100.00423011844332</v>
      </c>
    </row>
    <row r="35" spans="1:5" s="5" customFormat="1" ht="53.25" customHeight="1" x14ac:dyDescent="0.25">
      <c r="A35" s="16" t="s">
        <v>58</v>
      </c>
      <c r="B35" s="25" t="s">
        <v>59</v>
      </c>
      <c r="C35" s="35">
        <v>149.9</v>
      </c>
      <c r="D35" s="35">
        <v>149.91</v>
      </c>
      <c r="E35" s="36">
        <f t="shared" si="2"/>
        <v>100.00667111407604</v>
      </c>
    </row>
    <row r="36" spans="1:5" s="7" customFormat="1" ht="15.75" x14ac:dyDescent="0.25">
      <c r="A36" s="20" t="s">
        <v>4</v>
      </c>
      <c r="B36" s="20"/>
      <c r="C36" s="35">
        <f>C9+C27</f>
        <v>20372.928999999996</v>
      </c>
      <c r="D36" s="35">
        <f>D9+D27</f>
        <v>19423.485000000001</v>
      </c>
      <c r="E36" s="36">
        <f t="shared" si="2"/>
        <v>95.339678452715376</v>
      </c>
    </row>
  </sheetData>
  <mergeCells count="4">
    <mergeCell ref="A5:B5"/>
    <mergeCell ref="B3:E3"/>
    <mergeCell ref="A4:E4"/>
    <mergeCell ref="B2:E2"/>
  </mergeCells>
  <pageMargins left="0.74803149606299213" right="0.74803149606299213" top="0.98425196850393704" bottom="0.98425196850393704" header="0.51181102362204722" footer="0.51181102362204722"/>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1</vt:lpstr>
      <vt:lpstr>'1'!Заголовки_для_печати</vt:lpstr>
      <vt:lpstr>'1'!Область_печати</vt:lpstr>
    </vt:vector>
  </TitlesOfParts>
  <Company>BSS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Дина Яхина</dc:creator>
  <cp:lastModifiedBy>user</cp:lastModifiedBy>
  <cp:lastPrinted>2025-07-02T07:55:03Z</cp:lastPrinted>
  <dcterms:created xsi:type="dcterms:W3CDTF">2002-03-11T10:22:12Z</dcterms:created>
  <dcterms:modified xsi:type="dcterms:W3CDTF">2025-07-02T07:55:06Z</dcterms:modified>
</cp:coreProperties>
</file>