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доходы!$A$1:$S$56</definedName>
  </definedNames>
  <calcPr calcId="145621"/>
</workbook>
</file>

<file path=xl/calcChain.xml><?xml version="1.0" encoding="utf-8"?>
<calcChain xmlns="http://schemas.openxmlformats.org/spreadsheetml/2006/main">
  <c r="K18" i="1" l="1"/>
  <c r="K19" i="1"/>
  <c r="K51" i="1" l="1"/>
  <c r="K17" i="1"/>
  <c r="L50" i="1"/>
  <c r="M50" i="1"/>
  <c r="K50" i="1"/>
  <c r="M40" i="1" l="1"/>
  <c r="L40" i="1"/>
  <c r="L39" i="1" s="1"/>
  <c r="L38" i="1" s="1"/>
  <c r="K40" i="1"/>
  <c r="K39" i="1" s="1"/>
  <c r="K38" i="1" s="1"/>
  <c r="M39" i="1"/>
  <c r="M38" i="1" s="1"/>
  <c r="K36" i="1"/>
  <c r="K33" i="1" s="1"/>
  <c r="M36" i="1"/>
  <c r="M33" i="1" s="1"/>
  <c r="L36" i="1"/>
  <c r="L33" i="1" s="1"/>
  <c r="M34" i="1" l="1"/>
  <c r="L34" i="1"/>
  <c r="K34" i="1"/>
  <c r="M31" i="1" l="1"/>
  <c r="L31" i="1"/>
  <c r="K31" i="1"/>
  <c r="K46" i="1" l="1"/>
  <c r="L30" i="1" l="1"/>
  <c r="M30" i="1"/>
  <c r="K30" i="1"/>
  <c r="L28" i="1"/>
  <c r="M28" i="1"/>
  <c r="K28" i="1"/>
  <c r="L26" i="1"/>
  <c r="M26" i="1"/>
  <c r="K26" i="1"/>
  <c r="L24" i="1"/>
  <c r="M24" i="1"/>
  <c r="K24" i="1"/>
  <c r="L22" i="1"/>
  <c r="M22" i="1"/>
  <c r="K22" i="1"/>
  <c r="M21" i="1" l="1"/>
  <c r="L21" i="1"/>
  <c r="K21" i="1"/>
  <c r="M49" i="1" l="1"/>
  <c r="M48" i="1" s="1"/>
  <c r="L49" i="1"/>
  <c r="L48" i="1" s="1"/>
  <c r="K49" i="1"/>
  <c r="K48" i="1" s="1"/>
  <c r="M46" i="1"/>
  <c r="M45" i="1" s="1"/>
  <c r="M44" i="1" s="1"/>
  <c r="L46" i="1"/>
  <c r="L45" i="1" s="1"/>
  <c r="L44" i="1" s="1"/>
  <c r="K45" i="1"/>
  <c r="K44" i="1" s="1"/>
  <c r="M20" i="1"/>
  <c r="L20" i="1"/>
  <c r="K20" i="1"/>
  <c r="M17" i="1"/>
  <c r="M16" i="1" s="1"/>
  <c r="M15" i="1" s="1"/>
  <c r="L17" i="1"/>
  <c r="L16" i="1" s="1"/>
  <c r="L15" i="1" s="1"/>
  <c r="K16" i="1"/>
  <c r="K15" i="1" s="1"/>
  <c r="M43" i="1" l="1"/>
  <c r="M42" i="1" s="1"/>
  <c r="K43" i="1"/>
  <c r="K42" i="1" s="1"/>
  <c r="K54" i="1" l="1"/>
  <c r="L43" i="1"/>
  <c r="L42" i="1" s="1"/>
  <c r="L54" i="1" s="1"/>
  <c r="M54" i="1"/>
</calcChain>
</file>

<file path=xl/sharedStrings.xml><?xml version="1.0" encoding="utf-8"?>
<sst xmlns="http://schemas.openxmlformats.org/spreadsheetml/2006/main" count="374" uniqueCount="103">
  <si>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</si>
  <si>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</si>
  <si>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</si>
  <si>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</si>
  <si>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</si>
  <si>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</si>
  <si>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</si>
  <si>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</si>
  <si>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</si>
  <si>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</si>
  <si>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</si>
  <si>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</si>
  <si>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</si>
  <si>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</si>
  <si>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</si>
  <si>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</si>
  <si>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</si>
  <si>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</si>
  <si>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</si>
  <si>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</si>
  <si>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</si>
  <si>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</si>
  <si>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</si>
  <si>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</si>
  <si>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</si>
  <si>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</si>
  <si>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</si>
  <si>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</si>
  <si>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</si>
  <si>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</si>
  <si>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</si>
  <si>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</si>
  <si>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</si>
  <si>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</si>
  <si>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</si>
  <si>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</si>
  <si>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</si>
  <si>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</si>
  <si>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</si>
  <si>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</si>
  <si>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</si>
  <si>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</si>
  <si>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</si>
  <si>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</si>
  <si>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</si>
  <si>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</si>
  <si>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</si>
  <si>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</si>
  <si>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</si>
  <si>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</si>
  <si>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</si>
  <si>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</si>
  <si>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</si>
  <si>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</si>
  <si>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</si>
  <si>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</si>
  <si>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</si>
  <si>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</si>
  <si>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</si>
  <si>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</si>
  <si>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</si>
  <si>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</si>
  <si>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</si>
  <si>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</si>
  <si>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</si>
  <si>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</si>
  <si>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</si>
  <si>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</si>
  <si>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</si>
  <si>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</si>
  <si>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</si>
  <si>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</si>
  <si>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Доходы поселения           на 2025 г.            </t>
  </si>
  <si>
    <t xml:space="preserve">Доходы поселения           на 2026 г.            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</si>
  <si>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</si>
  <si>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</si>
  <si>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</si>
  <si>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Доходы бюджета поселка на 2025 год и плановый период 2026-2027 годов</t>
  </si>
  <si>
    <t xml:space="preserve">Доходы поселения           на 2027 г.            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</si>
  <si>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</si>
  <si>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</si>
  <si>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</si>
  <si>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</si>
  <si>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</si>
  <si>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</si>
  <si>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</si>
  <si>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</si>
  <si>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</si>
  <si>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</si>
  <si>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</si>
  <si>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</si>
  <si>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</si>
  <si>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</si>
  <si>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                                                                                                                                                         к  Решению Экондинского поселкового Совета депутатов</t>
  </si>
  <si>
    <t xml:space="preserve">                                                                                                                                                      поселкового Совета депутатов от 20 декабря 2024 года  № 25</t>
  </si>
  <si>
    <t xml:space="preserve">                                                                                                                                                                                          "О бюджете поселка Эконда на 2025 год </t>
  </si>
  <si>
    <t xml:space="preserve">                                                                                                                                                                                          и плановый период  2026 - 2027 годов""</t>
  </si>
  <si>
    <t>210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</si>
  <si>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</si>
  <si>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</si>
  <si>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</si>
  <si>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               Приложение  1</t>
  </si>
  <si>
    <t xml:space="preserve">                                                                                                                              от  08 июля 2025 года  № 13  "О весении изменений в Решение Экондинского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</si>
</sst>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10" fillId="0" borderId="0"/>
  </cellStyleXfs>
  <cellXfs count="61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5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49" fontId="6" fillId="0" borderId="1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/>
    </xf>
    <xf numFmtId="0" fontId="8" fillId="0" borderId="0" xfId="0" applyFont="1" applyBorder="1"/>
    <xf numFmtId="0" fontId="0" fillId="0" borderId="0" xfId="0" applyBorder="1"/>
    <xf numFmtId="0" fontId="6" fillId="0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0" xfId="2" applyFont="1" applyFill="1" applyAlignment="1"/>
    <xf numFmtId="0" fontId="6" fillId="4" borderId="0" xfId="0" applyFont="1" applyFill="1" applyAlignment="1"/>
    <xf numFmtId="0" fontId="0" fillId="4" borderId="0" xfId="0" applyFont="1" applyFill="1"/>
    <xf numFmtId="0" fontId="6" fillId="0" borderId="0" xfId="7" applyFont="1" applyFill="1" applyAlignment="1"/>
    <xf numFmtId="0" fontId="6" fillId="4" borderId="0" xfId="0" applyFont="1" applyFill="1"/>
    <xf numFmtId="0" fontId="6" fillId="4" borderId="0" xfId="0" applyFont="1" applyFill="1" applyAlignment="1">
      <alignment horizontal="right"/>
    </xf>
    <xf numFmtId="0" fontId="6" fillId="0" borderId="0" xfId="2" applyFont="1"/>
    <xf numFmtId="0" fontId="9" fillId="4" borderId="0" xfId="0" applyFont="1" applyFill="1"/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8">
    <cellStyle name="Normal" xfId="6"/>
    <cellStyle name="Обычный" xfId="0" builtinId="0"/>
    <cellStyle name="Обычный 2" xfId="1"/>
    <cellStyle name="Обычный 2 2" xfId="2"/>
    <cellStyle name="Обычный 4" xfId="3"/>
    <cellStyle name="Обычный_Лист1_1" xfId="7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abSelected="1" view="pageBreakPreview" topLeftCell="A28" zoomScale="75" zoomScaleNormal="95" zoomScaleSheetLayoutView="64" workbookViewId="0">
      <selection activeCell="K4" sqref="K4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4" max="14" width="10.85546875" customWidth="1"/>
    <col min="15" max="15" width="9.140625" customWidth="1"/>
  </cols>
  <sheetData>
    <row r="1" spans="1:19" ht="18" customHeight="1" x14ac:dyDescent="0.25">
      <c r="J1" s="29"/>
      <c r="K1" s="30"/>
      <c r="L1" s="31"/>
      <c r="M1" s="30" t="s">
        <v>101</v>
      </c>
    </row>
    <row r="2" spans="1:19" ht="17.25" customHeight="1" x14ac:dyDescent="0.25">
      <c r="J2" s="42" t="s">
        <v>93</v>
      </c>
      <c r="K2" s="43"/>
      <c r="L2" s="43"/>
      <c r="M2" s="44"/>
    </row>
    <row r="3" spans="1:19" ht="17.25" customHeight="1" x14ac:dyDescent="0.25">
      <c r="J3" s="45" t="s">
        <v>102</v>
      </c>
      <c r="K3" s="46"/>
      <c r="L3" s="47"/>
      <c r="M3" s="44"/>
    </row>
    <row r="4" spans="1:19" ht="17.25" customHeight="1" x14ac:dyDescent="0.25">
      <c r="J4" s="48" t="s">
        <v>94</v>
      </c>
      <c r="K4" s="43"/>
      <c r="L4" s="43"/>
      <c r="M4" s="44"/>
    </row>
    <row r="5" spans="1:19" ht="17.25" customHeight="1" x14ac:dyDescent="0.25">
      <c r="J5" s="45" t="s">
        <v>95</v>
      </c>
      <c r="K5" s="49"/>
      <c r="L5" s="43"/>
      <c r="M5" s="44"/>
    </row>
    <row r="6" spans="1:19" ht="17.25" customHeight="1" x14ac:dyDescent="0.25">
      <c r="J6" s="48" t="s">
        <v>96</v>
      </c>
      <c r="K6" s="44"/>
      <c r="L6" s="44"/>
      <c r="M6" s="44"/>
    </row>
    <row r="8" spans="1:19" ht="4.5" customHeight="1" x14ac:dyDescent="0.2">
      <c r="A8" s="3"/>
      <c r="B8" s="3"/>
      <c r="C8" s="4"/>
      <c r="D8" s="4"/>
      <c r="E8" s="4"/>
      <c r="F8" s="4"/>
      <c r="G8" s="4"/>
      <c r="H8" s="4"/>
      <c r="I8" s="4"/>
      <c r="J8" s="5"/>
      <c r="K8" s="5"/>
      <c r="L8" s="5"/>
      <c r="M8" s="5"/>
    </row>
    <row r="9" spans="1:19" ht="18.75" customHeight="1" x14ac:dyDescent="0.2">
      <c r="A9" s="53" t="s">
        <v>77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</row>
    <row r="10" spans="1:19" ht="15" x14ac:dyDescent="0.2">
      <c r="A10" s="3"/>
      <c r="B10" s="1"/>
      <c r="C10" s="7"/>
      <c r="D10" s="7"/>
      <c r="E10" s="7"/>
      <c r="F10" s="7"/>
      <c r="G10" s="7"/>
      <c r="H10" s="7"/>
      <c r="I10" s="7"/>
      <c r="J10" s="8"/>
      <c r="K10" s="8"/>
      <c r="L10" s="8"/>
      <c r="M10" s="8"/>
    </row>
    <row r="11" spans="1:19" ht="15.75" x14ac:dyDescent="0.2">
      <c r="A11" s="3"/>
      <c r="B11" s="9"/>
      <c r="C11" s="9"/>
      <c r="D11" s="9"/>
      <c r="E11" s="9"/>
      <c r="F11" s="9"/>
      <c r="G11" s="9"/>
      <c r="H11" s="9"/>
      <c r="I11" s="9"/>
      <c r="J11" s="10"/>
      <c r="K11" s="10"/>
      <c r="L11" s="10"/>
      <c r="M11" s="12" t="s">
        <v>21</v>
      </c>
    </row>
    <row r="12" spans="1:19" ht="12.75" customHeight="1" x14ac:dyDescent="0.2">
      <c r="A12" s="56" t="s">
        <v>6</v>
      </c>
      <c r="B12" s="57" t="s">
        <v>35</v>
      </c>
      <c r="C12" s="58"/>
      <c r="D12" s="58"/>
      <c r="E12" s="58"/>
      <c r="F12" s="58"/>
      <c r="G12" s="58"/>
      <c r="H12" s="58"/>
      <c r="I12" s="58"/>
      <c r="J12" s="59" t="s">
        <v>34</v>
      </c>
      <c r="K12" s="54" t="s">
        <v>72</v>
      </c>
      <c r="L12" s="54" t="s">
        <v>73</v>
      </c>
      <c r="M12" s="54" t="s">
        <v>78</v>
      </c>
    </row>
    <row r="13" spans="1:19" ht="131.25" customHeight="1" x14ac:dyDescent="0.2">
      <c r="A13" s="56"/>
      <c r="B13" s="16" t="s">
        <v>0</v>
      </c>
      <c r="C13" s="16" t="s">
        <v>25</v>
      </c>
      <c r="D13" s="16" t="s">
        <v>16</v>
      </c>
      <c r="E13" s="16" t="s">
        <v>17</v>
      </c>
      <c r="F13" s="16" t="s">
        <v>18</v>
      </c>
      <c r="G13" s="16" t="s">
        <v>19</v>
      </c>
      <c r="H13" s="16" t="s">
        <v>20</v>
      </c>
      <c r="I13" s="16" t="s">
        <v>12</v>
      </c>
      <c r="J13" s="60"/>
      <c r="K13" s="55"/>
      <c r="L13" s="55"/>
      <c r="M13" s="55"/>
    </row>
    <row r="14" spans="1:19" ht="15.75" x14ac:dyDescent="0.2">
      <c r="A14" s="19"/>
      <c r="B14" s="20">
        <v>1</v>
      </c>
      <c r="C14" s="20">
        <v>2</v>
      </c>
      <c r="D14" s="20">
        <v>3</v>
      </c>
      <c r="E14" s="20">
        <v>4</v>
      </c>
      <c r="F14" s="20">
        <v>5</v>
      </c>
      <c r="G14" s="20">
        <v>6</v>
      </c>
      <c r="H14" s="20">
        <v>7</v>
      </c>
      <c r="I14" s="20">
        <v>8</v>
      </c>
      <c r="J14" s="20">
        <v>9</v>
      </c>
      <c r="K14" s="20">
        <v>10</v>
      </c>
      <c r="L14" s="20">
        <v>11</v>
      </c>
      <c r="M14" s="20">
        <v>12</v>
      </c>
    </row>
    <row r="15" spans="1:19" s="2" customFormat="1" ht="15.75" x14ac:dyDescent="0.2">
      <c r="A15" s="20">
        <v>1</v>
      </c>
      <c r="B15" s="21" t="s">
        <v>36</v>
      </c>
      <c r="C15" s="21" t="s">
        <v>13</v>
      </c>
      <c r="D15" s="21" t="s">
        <v>14</v>
      </c>
      <c r="E15" s="21" t="s">
        <v>14</v>
      </c>
      <c r="F15" s="21" t="s">
        <v>36</v>
      </c>
      <c r="G15" s="21" t="s">
        <v>14</v>
      </c>
      <c r="H15" s="21" t="s">
        <v>27</v>
      </c>
      <c r="I15" s="22" t="s">
        <v>36</v>
      </c>
      <c r="J15" s="28" t="s">
        <v>3</v>
      </c>
      <c r="K15" s="17">
        <f>K16+K20+K30+K38</f>
        <v>272.06799999999998</v>
      </c>
      <c r="L15" s="17">
        <f t="shared" ref="L15:M15" si="0">L16+L20+L30+L38</f>
        <v>277.04000000000002</v>
      </c>
      <c r="M15" s="17">
        <f t="shared" si="0"/>
        <v>312.12</v>
      </c>
      <c r="N15" s="14"/>
      <c r="O15" s="14"/>
      <c r="P15" s="14"/>
      <c r="Q15" s="14"/>
      <c r="R15" s="14"/>
      <c r="S15" s="14"/>
    </row>
    <row r="16" spans="1:19" ht="15.75" x14ac:dyDescent="0.2">
      <c r="A16" s="20">
        <v>2</v>
      </c>
      <c r="B16" s="21" t="s">
        <v>37</v>
      </c>
      <c r="C16" s="21" t="s">
        <v>13</v>
      </c>
      <c r="D16" s="21" t="s">
        <v>15</v>
      </c>
      <c r="E16" s="21" t="s">
        <v>14</v>
      </c>
      <c r="F16" s="21" t="s">
        <v>36</v>
      </c>
      <c r="G16" s="21" t="s">
        <v>14</v>
      </c>
      <c r="H16" s="21" t="s">
        <v>27</v>
      </c>
      <c r="I16" s="22" t="s">
        <v>36</v>
      </c>
      <c r="J16" s="28" t="s">
        <v>4</v>
      </c>
      <c r="K16" s="17">
        <f t="shared" ref="K16:M17" si="1">K17</f>
        <v>192.36799999999999</v>
      </c>
      <c r="L16" s="17">
        <f t="shared" si="1"/>
        <v>193.24</v>
      </c>
      <c r="M16" s="17">
        <f t="shared" si="1"/>
        <v>200.97</v>
      </c>
    </row>
    <row r="17" spans="1:13" ht="15.75" x14ac:dyDescent="0.2">
      <c r="A17" s="20">
        <v>3</v>
      </c>
      <c r="B17" s="21" t="s">
        <v>37</v>
      </c>
      <c r="C17" s="21" t="s">
        <v>13</v>
      </c>
      <c r="D17" s="21" t="s">
        <v>15</v>
      </c>
      <c r="E17" s="21" t="s">
        <v>29</v>
      </c>
      <c r="F17" s="21" t="s">
        <v>36</v>
      </c>
      <c r="G17" s="21" t="s">
        <v>15</v>
      </c>
      <c r="H17" s="21" t="s">
        <v>27</v>
      </c>
      <c r="I17" s="22" t="s">
        <v>28</v>
      </c>
      <c r="J17" s="23" t="s">
        <v>5</v>
      </c>
      <c r="K17" s="17">
        <f>K18+K19</f>
        <v>192.36799999999999</v>
      </c>
      <c r="L17" s="17">
        <f t="shared" si="1"/>
        <v>193.24</v>
      </c>
      <c r="M17" s="17">
        <f t="shared" si="1"/>
        <v>200.97</v>
      </c>
    </row>
    <row r="18" spans="1:13" ht="75" x14ac:dyDescent="0.2">
      <c r="A18" s="20">
        <v>4</v>
      </c>
      <c r="B18" s="21" t="s">
        <v>37</v>
      </c>
      <c r="C18" s="21" t="s">
        <v>13</v>
      </c>
      <c r="D18" s="21" t="s">
        <v>15</v>
      </c>
      <c r="E18" s="21" t="s">
        <v>29</v>
      </c>
      <c r="F18" s="21" t="s">
        <v>30</v>
      </c>
      <c r="G18" s="21" t="s">
        <v>15</v>
      </c>
      <c r="H18" s="21" t="s">
        <v>27</v>
      </c>
      <c r="I18" s="22" t="s">
        <v>28</v>
      </c>
      <c r="J18" s="40" t="s">
        <v>91</v>
      </c>
      <c r="K18" s="17">
        <f>185.81-16.621</f>
        <v>169.18899999999999</v>
      </c>
      <c r="L18" s="17">
        <v>193.24</v>
      </c>
      <c r="M18" s="17">
        <v>200.97</v>
      </c>
    </row>
    <row r="19" spans="1:13" ht="47.25" x14ac:dyDescent="0.2">
      <c r="A19" s="20">
        <v>5</v>
      </c>
      <c r="B19" s="34" t="s">
        <v>37</v>
      </c>
      <c r="C19" s="34" t="s">
        <v>13</v>
      </c>
      <c r="D19" s="34" t="s">
        <v>15</v>
      </c>
      <c r="E19" s="34" t="s">
        <v>29</v>
      </c>
      <c r="F19" s="34" t="s">
        <v>97</v>
      </c>
      <c r="G19" s="34" t="s">
        <v>15</v>
      </c>
      <c r="H19" s="34" t="s">
        <v>27</v>
      </c>
      <c r="I19" s="34" t="s">
        <v>28</v>
      </c>
      <c r="J19" s="35" t="s">
        <v>98</v>
      </c>
      <c r="K19" s="17">
        <f>6.558+16.621</f>
        <v>23.178999999999998</v>
      </c>
      <c r="L19" s="17">
        <v>0</v>
      </c>
      <c r="M19" s="17">
        <v>0</v>
      </c>
    </row>
    <row r="20" spans="1:13" s="15" customFormat="1" ht="34.5" customHeight="1" x14ac:dyDescent="0.2">
      <c r="A20" s="20">
        <v>6</v>
      </c>
      <c r="B20" s="21" t="s">
        <v>36</v>
      </c>
      <c r="C20" s="21" t="s">
        <v>13</v>
      </c>
      <c r="D20" s="21" t="s">
        <v>31</v>
      </c>
      <c r="E20" s="21" t="s">
        <v>14</v>
      </c>
      <c r="F20" s="21" t="s">
        <v>36</v>
      </c>
      <c r="G20" s="21" t="s">
        <v>14</v>
      </c>
      <c r="H20" s="21" t="s">
        <v>27</v>
      </c>
      <c r="I20" s="22" t="s">
        <v>36</v>
      </c>
      <c r="J20" s="23" t="s">
        <v>56</v>
      </c>
      <c r="K20" s="17">
        <f>K21</f>
        <v>68.5</v>
      </c>
      <c r="L20" s="17">
        <f>L21</f>
        <v>72.2</v>
      </c>
      <c r="M20" s="17">
        <f>M21</f>
        <v>99.15</v>
      </c>
    </row>
    <row r="21" spans="1:13" ht="31.5" x14ac:dyDescent="0.2">
      <c r="A21" s="20">
        <v>7</v>
      </c>
      <c r="B21" s="21" t="s">
        <v>36</v>
      </c>
      <c r="C21" s="21" t="s">
        <v>13</v>
      </c>
      <c r="D21" s="21" t="s">
        <v>31</v>
      </c>
      <c r="E21" s="21" t="s">
        <v>29</v>
      </c>
      <c r="F21" s="21" t="s">
        <v>36</v>
      </c>
      <c r="G21" s="21" t="s">
        <v>15</v>
      </c>
      <c r="H21" s="21" t="s">
        <v>27</v>
      </c>
      <c r="I21" s="22" t="s">
        <v>28</v>
      </c>
      <c r="J21" s="24" t="s">
        <v>22</v>
      </c>
      <c r="K21" s="17">
        <f>K22+K24+K26+K28</f>
        <v>68.5</v>
      </c>
      <c r="L21" s="17">
        <f t="shared" ref="L21:M21" si="2">L22+L24+L26+L28</f>
        <v>72.2</v>
      </c>
      <c r="M21" s="17">
        <f t="shared" si="2"/>
        <v>99.15</v>
      </c>
    </row>
    <row r="22" spans="1:13" ht="63" x14ac:dyDescent="0.2">
      <c r="A22" s="20">
        <v>8</v>
      </c>
      <c r="B22" s="21" t="s">
        <v>7</v>
      </c>
      <c r="C22" s="21" t="s">
        <v>13</v>
      </c>
      <c r="D22" s="21" t="s">
        <v>31</v>
      </c>
      <c r="E22" s="21" t="s">
        <v>29</v>
      </c>
      <c r="F22" s="21" t="s">
        <v>8</v>
      </c>
      <c r="G22" s="21" t="s">
        <v>15</v>
      </c>
      <c r="H22" s="21" t="s">
        <v>27</v>
      </c>
      <c r="I22" s="22" t="s">
        <v>28</v>
      </c>
      <c r="J22" s="24" t="s">
        <v>49</v>
      </c>
      <c r="K22" s="17">
        <f>K23</f>
        <v>36.5</v>
      </c>
      <c r="L22" s="17">
        <f t="shared" ref="L22:M22" si="3">L23</f>
        <v>38</v>
      </c>
      <c r="M22" s="17">
        <f t="shared" si="3"/>
        <v>52.2</v>
      </c>
    </row>
    <row r="23" spans="1:13" ht="82.5" customHeight="1" x14ac:dyDescent="0.2">
      <c r="A23" s="20">
        <v>9</v>
      </c>
      <c r="B23" s="21" t="s">
        <v>7</v>
      </c>
      <c r="C23" s="21" t="s">
        <v>13</v>
      </c>
      <c r="D23" s="21" t="s">
        <v>31</v>
      </c>
      <c r="E23" s="21" t="s">
        <v>29</v>
      </c>
      <c r="F23" s="21" t="s">
        <v>57</v>
      </c>
      <c r="G23" s="21" t="s">
        <v>15</v>
      </c>
      <c r="H23" s="21" t="s">
        <v>27</v>
      </c>
      <c r="I23" s="22" t="s">
        <v>28</v>
      </c>
      <c r="J23" s="23" t="s">
        <v>58</v>
      </c>
      <c r="K23" s="17">
        <v>36.5</v>
      </c>
      <c r="L23" s="17">
        <v>38</v>
      </c>
      <c r="M23" s="17">
        <v>52.2</v>
      </c>
    </row>
    <row r="24" spans="1:13" ht="73.5" customHeight="1" x14ac:dyDescent="0.2">
      <c r="A24" s="20">
        <v>10</v>
      </c>
      <c r="B24" s="21" t="s">
        <v>7</v>
      </c>
      <c r="C24" s="21" t="s">
        <v>13</v>
      </c>
      <c r="D24" s="21" t="s">
        <v>31</v>
      </c>
      <c r="E24" s="21" t="s">
        <v>29</v>
      </c>
      <c r="F24" s="21" t="s">
        <v>9</v>
      </c>
      <c r="G24" s="21" t="s">
        <v>15</v>
      </c>
      <c r="H24" s="21" t="s">
        <v>27</v>
      </c>
      <c r="I24" s="21" t="s">
        <v>28</v>
      </c>
      <c r="J24" s="23" t="s">
        <v>50</v>
      </c>
      <c r="K24" s="17">
        <f>K25</f>
        <v>0.2</v>
      </c>
      <c r="L24" s="17">
        <f t="shared" ref="L24:M24" si="4">L25</f>
        <v>0.2</v>
      </c>
      <c r="M24" s="17">
        <f t="shared" si="4"/>
        <v>0.27</v>
      </c>
    </row>
    <row r="25" spans="1:13" ht="95.25" customHeight="1" x14ac:dyDescent="0.2">
      <c r="A25" s="20">
        <v>11</v>
      </c>
      <c r="B25" s="21" t="s">
        <v>7</v>
      </c>
      <c r="C25" s="21" t="s">
        <v>13</v>
      </c>
      <c r="D25" s="21" t="s">
        <v>31</v>
      </c>
      <c r="E25" s="21" t="s">
        <v>29</v>
      </c>
      <c r="F25" s="21" t="s">
        <v>59</v>
      </c>
      <c r="G25" s="21" t="s">
        <v>15</v>
      </c>
      <c r="H25" s="21" t="s">
        <v>27</v>
      </c>
      <c r="I25" s="22" t="s">
        <v>28</v>
      </c>
      <c r="J25" s="23" t="s">
        <v>60</v>
      </c>
      <c r="K25" s="17">
        <v>0.2</v>
      </c>
      <c r="L25" s="17">
        <v>0.2</v>
      </c>
      <c r="M25" s="17">
        <v>0.27</v>
      </c>
    </row>
    <row r="26" spans="1:13" ht="54" customHeight="1" x14ac:dyDescent="0.2">
      <c r="A26" s="20">
        <v>12</v>
      </c>
      <c r="B26" s="21" t="s">
        <v>7</v>
      </c>
      <c r="C26" s="21" t="s">
        <v>13</v>
      </c>
      <c r="D26" s="21" t="s">
        <v>31</v>
      </c>
      <c r="E26" s="21" t="s">
        <v>29</v>
      </c>
      <c r="F26" s="21" t="s">
        <v>10</v>
      </c>
      <c r="G26" s="21" t="s">
        <v>15</v>
      </c>
      <c r="H26" s="21" t="s">
        <v>27</v>
      </c>
      <c r="I26" s="21" t="s">
        <v>28</v>
      </c>
      <c r="J26" s="24" t="s">
        <v>51</v>
      </c>
      <c r="K26" s="17">
        <f>K27</f>
        <v>37.5</v>
      </c>
      <c r="L26" s="17">
        <f t="shared" ref="L26:M26" si="5">L27</f>
        <v>39.799999999999997</v>
      </c>
      <c r="M26" s="17">
        <f t="shared" si="5"/>
        <v>54.6</v>
      </c>
    </row>
    <row r="27" spans="1:13" ht="79.5" customHeight="1" x14ac:dyDescent="0.2">
      <c r="A27" s="20">
        <v>13</v>
      </c>
      <c r="B27" s="21" t="s">
        <v>7</v>
      </c>
      <c r="C27" s="21" t="s">
        <v>13</v>
      </c>
      <c r="D27" s="21" t="s">
        <v>31</v>
      </c>
      <c r="E27" s="21" t="s">
        <v>29</v>
      </c>
      <c r="F27" s="21" t="s">
        <v>61</v>
      </c>
      <c r="G27" s="21" t="s">
        <v>15</v>
      </c>
      <c r="H27" s="21" t="s">
        <v>27</v>
      </c>
      <c r="I27" s="22" t="s">
        <v>28</v>
      </c>
      <c r="J27" s="23" t="s">
        <v>62</v>
      </c>
      <c r="K27" s="17">
        <v>37.5</v>
      </c>
      <c r="L27" s="17">
        <v>39.799999999999997</v>
      </c>
      <c r="M27" s="17">
        <v>54.6</v>
      </c>
    </row>
    <row r="28" spans="1:13" ht="57" customHeight="1" x14ac:dyDescent="0.2">
      <c r="A28" s="20">
        <v>14</v>
      </c>
      <c r="B28" s="21" t="s">
        <v>7</v>
      </c>
      <c r="C28" s="21" t="s">
        <v>13</v>
      </c>
      <c r="D28" s="21" t="s">
        <v>31</v>
      </c>
      <c r="E28" s="21" t="s">
        <v>29</v>
      </c>
      <c r="F28" s="21" t="s">
        <v>11</v>
      </c>
      <c r="G28" s="21" t="s">
        <v>15</v>
      </c>
      <c r="H28" s="21" t="s">
        <v>27</v>
      </c>
      <c r="I28" s="21" t="s">
        <v>28</v>
      </c>
      <c r="J28" s="24" t="s">
        <v>52</v>
      </c>
      <c r="K28" s="17">
        <f>K29</f>
        <v>-5.7</v>
      </c>
      <c r="L28" s="17">
        <f t="shared" ref="L28:M28" si="6">L29</f>
        <v>-5.8</v>
      </c>
      <c r="M28" s="17">
        <f t="shared" si="6"/>
        <v>-7.92</v>
      </c>
    </row>
    <row r="29" spans="1:13" ht="87.75" customHeight="1" x14ac:dyDescent="0.2">
      <c r="A29" s="20">
        <v>15</v>
      </c>
      <c r="B29" s="21" t="s">
        <v>7</v>
      </c>
      <c r="C29" s="21" t="s">
        <v>13</v>
      </c>
      <c r="D29" s="21" t="s">
        <v>31</v>
      </c>
      <c r="E29" s="21" t="s">
        <v>29</v>
      </c>
      <c r="F29" s="21" t="s">
        <v>63</v>
      </c>
      <c r="G29" s="21" t="s">
        <v>15</v>
      </c>
      <c r="H29" s="21" t="s">
        <v>27</v>
      </c>
      <c r="I29" s="22" t="s">
        <v>28</v>
      </c>
      <c r="J29" s="23" t="s">
        <v>64</v>
      </c>
      <c r="K29" s="17">
        <v>-5.7</v>
      </c>
      <c r="L29" s="17">
        <v>-5.8</v>
      </c>
      <c r="M29" s="17">
        <v>-7.92</v>
      </c>
    </row>
    <row r="30" spans="1:13" ht="15.75" x14ac:dyDescent="0.2">
      <c r="A30" s="20">
        <v>16</v>
      </c>
      <c r="B30" s="21" t="s">
        <v>37</v>
      </c>
      <c r="C30" s="21" t="s">
        <v>13</v>
      </c>
      <c r="D30" s="21" t="s">
        <v>33</v>
      </c>
      <c r="E30" s="21" t="s">
        <v>14</v>
      </c>
      <c r="F30" s="21" t="s">
        <v>36</v>
      </c>
      <c r="G30" s="21" t="s">
        <v>14</v>
      </c>
      <c r="H30" s="21" t="s">
        <v>27</v>
      </c>
      <c r="I30" s="22" t="s">
        <v>36</v>
      </c>
      <c r="J30" s="23" t="s">
        <v>40</v>
      </c>
      <c r="K30" s="17">
        <f>K33+K31</f>
        <v>10.5</v>
      </c>
      <c r="L30" s="17">
        <f t="shared" ref="L30:M30" si="7">L33+L31</f>
        <v>10.870000000000001</v>
      </c>
      <c r="M30" s="17">
        <f t="shared" si="7"/>
        <v>11.24</v>
      </c>
    </row>
    <row r="31" spans="1:13" ht="15.75" x14ac:dyDescent="0.2">
      <c r="A31" s="20">
        <v>17</v>
      </c>
      <c r="B31" s="32" t="s">
        <v>37</v>
      </c>
      <c r="C31" s="32" t="s">
        <v>13</v>
      </c>
      <c r="D31" s="32" t="s">
        <v>33</v>
      </c>
      <c r="E31" s="32" t="s">
        <v>15</v>
      </c>
      <c r="F31" s="32" t="s">
        <v>36</v>
      </c>
      <c r="G31" s="32" t="s">
        <v>14</v>
      </c>
      <c r="H31" s="32" t="s">
        <v>27</v>
      </c>
      <c r="I31" s="22" t="s">
        <v>28</v>
      </c>
      <c r="J31" s="23" t="s">
        <v>70</v>
      </c>
      <c r="K31" s="17">
        <f>K32</f>
        <v>6.4</v>
      </c>
      <c r="L31" s="17">
        <f>L32</f>
        <v>6.66</v>
      </c>
      <c r="M31" s="17">
        <f>M32</f>
        <v>6.92</v>
      </c>
    </row>
    <row r="32" spans="1:13" ht="37.5" customHeight="1" x14ac:dyDescent="0.2">
      <c r="A32" s="20">
        <v>18</v>
      </c>
      <c r="B32" s="32" t="s">
        <v>37</v>
      </c>
      <c r="C32" s="32" t="s">
        <v>13</v>
      </c>
      <c r="D32" s="32" t="s">
        <v>33</v>
      </c>
      <c r="E32" s="32" t="s">
        <v>15</v>
      </c>
      <c r="F32" s="32" t="s">
        <v>65</v>
      </c>
      <c r="G32" s="32" t="s">
        <v>32</v>
      </c>
      <c r="H32" s="32" t="s">
        <v>27</v>
      </c>
      <c r="I32" s="22" t="s">
        <v>28</v>
      </c>
      <c r="J32" s="23" t="s">
        <v>71</v>
      </c>
      <c r="K32" s="17">
        <v>6.4</v>
      </c>
      <c r="L32" s="17">
        <v>6.66</v>
      </c>
      <c r="M32" s="17">
        <v>6.92</v>
      </c>
    </row>
    <row r="33" spans="1:14" ht="15.75" x14ac:dyDescent="0.2">
      <c r="A33" s="20">
        <v>19</v>
      </c>
      <c r="B33" s="21" t="s">
        <v>37</v>
      </c>
      <c r="C33" s="21" t="s">
        <v>13</v>
      </c>
      <c r="D33" s="21" t="s">
        <v>33</v>
      </c>
      <c r="E33" s="21" t="s">
        <v>33</v>
      </c>
      <c r="F33" s="21" t="s">
        <v>36</v>
      </c>
      <c r="G33" s="21" t="s">
        <v>14</v>
      </c>
      <c r="H33" s="21" t="s">
        <v>27</v>
      </c>
      <c r="I33" s="22" t="s">
        <v>28</v>
      </c>
      <c r="J33" s="23" t="s">
        <v>41</v>
      </c>
      <c r="K33" s="17">
        <f>K34+K36</f>
        <v>4.0999999999999996</v>
      </c>
      <c r="L33" s="17">
        <f t="shared" ref="L33:M33" si="8">L34+L36</f>
        <v>4.21</v>
      </c>
      <c r="M33" s="17">
        <f t="shared" si="8"/>
        <v>4.32</v>
      </c>
    </row>
    <row r="34" spans="1:14" s="15" customFormat="1" ht="15.75" x14ac:dyDescent="0.2">
      <c r="A34" s="20">
        <v>20</v>
      </c>
      <c r="B34" s="34" t="s">
        <v>37</v>
      </c>
      <c r="C34" s="34" t="s">
        <v>13</v>
      </c>
      <c r="D34" s="34" t="s">
        <v>33</v>
      </c>
      <c r="E34" s="34" t="s">
        <v>33</v>
      </c>
      <c r="F34" s="34" t="s">
        <v>65</v>
      </c>
      <c r="G34" s="34" t="s">
        <v>14</v>
      </c>
      <c r="H34" s="34" t="s">
        <v>27</v>
      </c>
      <c r="I34" s="34" t="s">
        <v>28</v>
      </c>
      <c r="J34" s="35" t="s">
        <v>74</v>
      </c>
      <c r="K34" s="36">
        <f>K35</f>
        <v>1.4</v>
      </c>
      <c r="L34" s="36">
        <f t="shared" ref="L34:M34" si="9">L35</f>
        <v>1.4</v>
      </c>
      <c r="M34" s="36">
        <f t="shared" si="9"/>
        <v>1.4</v>
      </c>
      <c r="N34" s="37"/>
    </row>
    <row r="35" spans="1:14" ht="34.5" customHeight="1" x14ac:dyDescent="0.2">
      <c r="A35" s="20">
        <v>21</v>
      </c>
      <c r="B35" s="34" t="s">
        <v>37</v>
      </c>
      <c r="C35" s="34" t="s">
        <v>13</v>
      </c>
      <c r="D35" s="34" t="s">
        <v>33</v>
      </c>
      <c r="E35" s="34" t="s">
        <v>33</v>
      </c>
      <c r="F35" s="34" t="s">
        <v>75</v>
      </c>
      <c r="G35" s="34" t="s">
        <v>32</v>
      </c>
      <c r="H35" s="34" t="s">
        <v>27</v>
      </c>
      <c r="I35" s="34" t="s">
        <v>28</v>
      </c>
      <c r="J35" s="35" t="s">
        <v>76</v>
      </c>
      <c r="K35" s="17">
        <v>1.4</v>
      </c>
      <c r="L35" s="17">
        <v>1.4</v>
      </c>
      <c r="M35" s="17">
        <v>1.4</v>
      </c>
      <c r="N35" s="38"/>
    </row>
    <row r="36" spans="1:14" ht="15.75" x14ac:dyDescent="0.2">
      <c r="A36" s="20">
        <v>22</v>
      </c>
      <c r="B36" s="34" t="s">
        <v>37</v>
      </c>
      <c r="C36" s="34" t="s">
        <v>13</v>
      </c>
      <c r="D36" s="34" t="s">
        <v>33</v>
      </c>
      <c r="E36" s="34" t="s">
        <v>33</v>
      </c>
      <c r="F36" s="34" t="s">
        <v>79</v>
      </c>
      <c r="G36" s="34" t="s">
        <v>14</v>
      </c>
      <c r="H36" s="34" t="s">
        <v>27</v>
      </c>
      <c r="I36" s="22" t="s">
        <v>28</v>
      </c>
      <c r="J36" s="23" t="s">
        <v>80</v>
      </c>
      <c r="K36" s="17">
        <f>K37</f>
        <v>2.7</v>
      </c>
      <c r="L36" s="17">
        <f t="shared" ref="L36:M36" si="10">L37</f>
        <v>2.81</v>
      </c>
      <c r="M36" s="17">
        <f t="shared" si="10"/>
        <v>2.92</v>
      </c>
    </row>
    <row r="37" spans="1:14" ht="31.5" x14ac:dyDescent="0.2">
      <c r="A37" s="20">
        <v>23</v>
      </c>
      <c r="B37" s="34" t="s">
        <v>37</v>
      </c>
      <c r="C37" s="34" t="s">
        <v>13</v>
      </c>
      <c r="D37" s="34" t="s">
        <v>33</v>
      </c>
      <c r="E37" s="34" t="s">
        <v>33</v>
      </c>
      <c r="F37" s="34" t="s">
        <v>81</v>
      </c>
      <c r="G37" s="34" t="s">
        <v>32</v>
      </c>
      <c r="H37" s="34" t="s">
        <v>27</v>
      </c>
      <c r="I37" s="22" t="s">
        <v>28</v>
      </c>
      <c r="J37" s="23" t="s">
        <v>82</v>
      </c>
      <c r="K37" s="17">
        <v>2.7</v>
      </c>
      <c r="L37" s="17">
        <v>2.81</v>
      </c>
      <c r="M37" s="17">
        <v>2.92</v>
      </c>
    </row>
    <row r="38" spans="1:14" ht="34.5" customHeight="1" x14ac:dyDescent="0.2">
      <c r="A38" s="20">
        <v>24</v>
      </c>
      <c r="B38" s="34" t="s">
        <v>36</v>
      </c>
      <c r="C38" s="34" t="s">
        <v>13</v>
      </c>
      <c r="D38" s="34" t="s">
        <v>83</v>
      </c>
      <c r="E38" s="34" t="s">
        <v>14</v>
      </c>
      <c r="F38" s="34" t="s">
        <v>36</v>
      </c>
      <c r="G38" s="34" t="s">
        <v>14</v>
      </c>
      <c r="H38" s="34" t="s">
        <v>27</v>
      </c>
      <c r="I38" s="22" t="s">
        <v>36</v>
      </c>
      <c r="J38" s="39" t="s">
        <v>84</v>
      </c>
      <c r="K38" s="17">
        <f>K39</f>
        <v>0.7</v>
      </c>
      <c r="L38" s="17">
        <f t="shared" ref="L38:M40" si="11">L39</f>
        <v>0.73</v>
      </c>
      <c r="M38" s="17">
        <f t="shared" si="11"/>
        <v>0.76</v>
      </c>
      <c r="N38" s="38"/>
    </row>
    <row r="39" spans="1:14" ht="78.75" x14ac:dyDescent="0.2">
      <c r="A39" s="20">
        <v>25</v>
      </c>
      <c r="B39" s="34" t="s">
        <v>36</v>
      </c>
      <c r="C39" s="34" t="s">
        <v>13</v>
      </c>
      <c r="D39" s="34" t="s">
        <v>83</v>
      </c>
      <c r="E39" s="34" t="s">
        <v>85</v>
      </c>
      <c r="F39" s="34" t="s">
        <v>36</v>
      </c>
      <c r="G39" s="34" t="s">
        <v>14</v>
      </c>
      <c r="H39" s="34" t="s">
        <v>27</v>
      </c>
      <c r="I39" s="22" t="s">
        <v>86</v>
      </c>
      <c r="J39" s="39" t="s">
        <v>87</v>
      </c>
      <c r="K39" s="17">
        <f>K40</f>
        <v>0.7</v>
      </c>
      <c r="L39" s="17">
        <f t="shared" si="11"/>
        <v>0.73</v>
      </c>
      <c r="M39" s="17">
        <f t="shared" si="11"/>
        <v>0.76</v>
      </c>
      <c r="N39" s="38"/>
    </row>
    <row r="40" spans="1:14" ht="63" x14ac:dyDescent="0.2">
      <c r="A40" s="20">
        <v>26</v>
      </c>
      <c r="B40" s="34" t="s">
        <v>55</v>
      </c>
      <c r="C40" s="34" t="s">
        <v>13</v>
      </c>
      <c r="D40" s="34" t="s">
        <v>83</v>
      </c>
      <c r="E40" s="34" t="s">
        <v>85</v>
      </c>
      <c r="F40" s="34" t="s">
        <v>65</v>
      </c>
      <c r="G40" s="34" t="s">
        <v>14</v>
      </c>
      <c r="H40" s="34" t="s">
        <v>27</v>
      </c>
      <c r="I40" s="22" t="s">
        <v>86</v>
      </c>
      <c r="J40" s="39" t="s">
        <v>88</v>
      </c>
      <c r="K40" s="17">
        <f>K41</f>
        <v>0.7</v>
      </c>
      <c r="L40" s="17">
        <f t="shared" si="11"/>
        <v>0.73</v>
      </c>
      <c r="M40" s="17">
        <f t="shared" si="11"/>
        <v>0.76</v>
      </c>
      <c r="N40" s="38"/>
    </row>
    <row r="41" spans="1:14" ht="63" x14ac:dyDescent="0.2">
      <c r="A41" s="20">
        <v>27</v>
      </c>
      <c r="B41" s="34" t="s">
        <v>55</v>
      </c>
      <c r="C41" s="34" t="s">
        <v>13</v>
      </c>
      <c r="D41" s="34" t="s">
        <v>83</v>
      </c>
      <c r="E41" s="34" t="s">
        <v>85</v>
      </c>
      <c r="F41" s="34" t="s">
        <v>89</v>
      </c>
      <c r="G41" s="34" t="s">
        <v>32</v>
      </c>
      <c r="H41" s="34" t="s">
        <v>27</v>
      </c>
      <c r="I41" s="22" t="s">
        <v>86</v>
      </c>
      <c r="J41" s="39" t="s">
        <v>90</v>
      </c>
      <c r="K41" s="17">
        <v>0.7</v>
      </c>
      <c r="L41" s="17">
        <v>0.73</v>
      </c>
      <c r="M41" s="17">
        <v>0.76</v>
      </c>
      <c r="N41" s="38"/>
    </row>
    <row r="42" spans="1:14" ht="24.75" customHeight="1" x14ac:dyDescent="0.2">
      <c r="A42" s="20">
        <v>28</v>
      </c>
      <c r="B42" s="21" t="s">
        <v>55</v>
      </c>
      <c r="C42" s="21" t="s">
        <v>1</v>
      </c>
      <c r="D42" s="21" t="s">
        <v>14</v>
      </c>
      <c r="E42" s="21" t="s">
        <v>14</v>
      </c>
      <c r="F42" s="21" t="s">
        <v>36</v>
      </c>
      <c r="G42" s="21" t="s">
        <v>14</v>
      </c>
      <c r="H42" s="21" t="s">
        <v>27</v>
      </c>
      <c r="I42" s="22" t="s">
        <v>36</v>
      </c>
      <c r="J42" s="28" t="s">
        <v>23</v>
      </c>
      <c r="K42" s="17">
        <f>K43</f>
        <v>22262.163</v>
      </c>
      <c r="L42" s="17">
        <f>L43</f>
        <v>19651.7</v>
      </c>
      <c r="M42" s="17">
        <f>M43</f>
        <v>19651.7</v>
      </c>
    </row>
    <row r="43" spans="1:14" ht="31.5" x14ac:dyDescent="0.2">
      <c r="A43" s="20">
        <v>29</v>
      </c>
      <c r="B43" s="21" t="s">
        <v>55</v>
      </c>
      <c r="C43" s="21" t="s">
        <v>1</v>
      </c>
      <c r="D43" s="21" t="s">
        <v>29</v>
      </c>
      <c r="E43" s="21" t="s">
        <v>14</v>
      </c>
      <c r="F43" s="21" t="s">
        <v>36</v>
      </c>
      <c r="G43" s="21" t="s">
        <v>14</v>
      </c>
      <c r="H43" s="21" t="s">
        <v>27</v>
      </c>
      <c r="I43" s="22" t="s">
        <v>36</v>
      </c>
      <c r="J43" s="28" t="s">
        <v>24</v>
      </c>
      <c r="K43" s="17">
        <f>K44+K48</f>
        <v>22262.163</v>
      </c>
      <c r="L43" s="17">
        <f>L44+L48</f>
        <v>19651.7</v>
      </c>
      <c r="M43" s="17">
        <f>M44+M48</f>
        <v>19651.7</v>
      </c>
    </row>
    <row r="44" spans="1:14" ht="15.75" x14ac:dyDescent="0.2">
      <c r="A44" s="20">
        <v>30</v>
      </c>
      <c r="B44" s="21" t="s">
        <v>55</v>
      </c>
      <c r="C44" s="21" t="s">
        <v>1</v>
      </c>
      <c r="D44" s="21" t="s">
        <v>29</v>
      </c>
      <c r="E44" s="21" t="s">
        <v>32</v>
      </c>
      <c r="F44" s="21" t="s">
        <v>36</v>
      </c>
      <c r="G44" s="21" t="s">
        <v>14</v>
      </c>
      <c r="H44" s="21" t="s">
        <v>27</v>
      </c>
      <c r="I44" s="22" t="s">
        <v>53</v>
      </c>
      <c r="J44" s="28" t="s">
        <v>38</v>
      </c>
      <c r="K44" s="17">
        <f>K45</f>
        <v>8553.1</v>
      </c>
      <c r="L44" s="17">
        <f t="shared" ref="L44:M44" si="12">L45</f>
        <v>6088</v>
      </c>
      <c r="M44" s="17">
        <f t="shared" si="12"/>
        <v>6088</v>
      </c>
    </row>
    <row r="45" spans="1:14" ht="15.75" x14ac:dyDescent="0.2">
      <c r="A45" s="20">
        <v>31</v>
      </c>
      <c r="B45" s="21" t="s">
        <v>55</v>
      </c>
      <c r="C45" s="21" t="s">
        <v>1</v>
      </c>
      <c r="D45" s="21" t="s">
        <v>29</v>
      </c>
      <c r="E45" s="21" t="s">
        <v>42</v>
      </c>
      <c r="F45" s="21" t="s">
        <v>2</v>
      </c>
      <c r="G45" s="21" t="s">
        <v>14</v>
      </c>
      <c r="H45" s="21" t="s">
        <v>27</v>
      </c>
      <c r="I45" s="22" t="s">
        <v>53</v>
      </c>
      <c r="J45" s="23" t="s">
        <v>43</v>
      </c>
      <c r="K45" s="17">
        <f t="shared" ref="K45:M46" si="13">K46</f>
        <v>8553.1</v>
      </c>
      <c r="L45" s="17">
        <f t="shared" si="13"/>
        <v>6088</v>
      </c>
      <c r="M45" s="17">
        <f t="shared" si="13"/>
        <v>6088</v>
      </c>
    </row>
    <row r="46" spans="1:14" ht="31.5" x14ac:dyDescent="0.2">
      <c r="A46" s="20">
        <v>32</v>
      </c>
      <c r="B46" s="21" t="s">
        <v>55</v>
      </c>
      <c r="C46" s="21" t="s">
        <v>1</v>
      </c>
      <c r="D46" s="21" t="s">
        <v>29</v>
      </c>
      <c r="E46" s="21" t="s">
        <v>42</v>
      </c>
      <c r="F46" s="21" t="s">
        <v>2</v>
      </c>
      <c r="G46" s="21" t="s">
        <v>32</v>
      </c>
      <c r="H46" s="21" t="s">
        <v>27</v>
      </c>
      <c r="I46" s="22" t="s">
        <v>53</v>
      </c>
      <c r="J46" s="41" t="s">
        <v>92</v>
      </c>
      <c r="K46" s="17">
        <f>K47</f>
        <v>8553.1</v>
      </c>
      <c r="L46" s="17">
        <f t="shared" si="13"/>
        <v>6088</v>
      </c>
      <c r="M46" s="17">
        <f t="shared" si="13"/>
        <v>6088</v>
      </c>
    </row>
    <row r="47" spans="1:14" ht="48.75" customHeight="1" x14ac:dyDescent="0.2">
      <c r="A47" s="20">
        <v>33</v>
      </c>
      <c r="B47" s="21" t="s">
        <v>55</v>
      </c>
      <c r="C47" s="21" t="s">
        <v>1</v>
      </c>
      <c r="D47" s="21" t="s">
        <v>29</v>
      </c>
      <c r="E47" s="21" t="s">
        <v>42</v>
      </c>
      <c r="F47" s="21" t="s">
        <v>2</v>
      </c>
      <c r="G47" s="21" t="s">
        <v>32</v>
      </c>
      <c r="H47" s="21" t="s">
        <v>26</v>
      </c>
      <c r="I47" s="22" t="s">
        <v>53</v>
      </c>
      <c r="J47" s="18" t="s">
        <v>66</v>
      </c>
      <c r="K47" s="17">
        <v>8553.1</v>
      </c>
      <c r="L47" s="17">
        <v>6088</v>
      </c>
      <c r="M47" s="17">
        <v>6088</v>
      </c>
    </row>
    <row r="48" spans="1:14" ht="15.75" x14ac:dyDescent="0.2">
      <c r="A48" s="20">
        <v>34</v>
      </c>
      <c r="B48" s="21" t="s">
        <v>55</v>
      </c>
      <c r="C48" s="21" t="s">
        <v>1</v>
      </c>
      <c r="D48" s="21" t="s">
        <v>29</v>
      </c>
      <c r="E48" s="21" t="s">
        <v>39</v>
      </c>
      <c r="F48" s="21" t="s">
        <v>36</v>
      </c>
      <c r="G48" s="21" t="s">
        <v>14</v>
      </c>
      <c r="H48" s="21" t="s">
        <v>27</v>
      </c>
      <c r="I48" s="22" t="s">
        <v>53</v>
      </c>
      <c r="J48" s="23" t="s">
        <v>44</v>
      </c>
      <c r="K48" s="17">
        <f t="shared" ref="K48:M49" si="14">K49</f>
        <v>13709.063</v>
      </c>
      <c r="L48" s="17">
        <f t="shared" si="14"/>
        <v>13563.7</v>
      </c>
      <c r="M48" s="17">
        <f t="shared" si="14"/>
        <v>13563.7</v>
      </c>
    </row>
    <row r="49" spans="1:13" ht="15.75" x14ac:dyDescent="0.2">
      <c r="A49" s="20">
        <v>35</v>
      </c>
      <c r="B49" s="21" t="s">
        <v>55</v>
      </c>
      <c r="C49" s="21" t="s">
        <v>1</v>
      </c>
      <c r="D49" s="21" t="s">
        <v>29</v>
      </c>
      <c r="E49" s="21" t="s">
        <v>45</v>
      </c>
      <c r="F49" s="21" t="s">
        <v>2</v>
      </c>
      <c r="G49" s="21" t="s">
        <v>14</v>
      </c>
      <c r="H49" s="21" t="s">
        <v>27</v>
      </c>
      <c r="I49" s="22" t="s">
        <v>53</v>
      </c>
      <c r="J49" s="23" t="s">
        <v>46</v>
      </c>
      <c r="K49" s="17">
        <f t="shared" si="14"/>
        <v>13709.063</v>
      </c>
      <c r="L49" s="17">
        <f t="shared" si="14"/>
        <v>13563.7</v>
      </c>
      <c r="M49" s="17">
        <f t="shared" si="14"/>
        <v>13563.7</v>
      </c>
    </row>
    <row r="50" spans="1:13" ht="28.5" customHeight="1" x14ac:dyDescent="0.2">
      <c r="A50" s="20">
        <v>36</v>
      </c>
      <c r="B50" s="21" t="s">
        <v>55</v>
      </c>
      <c r="C50" s="21" t="s">
        <v>1</v>
      </c>
      <c r="D50" s="21" t="s">
        <v>29</v>
      </c>
      <c r="E50" s="21" t="s">
        <v>45</v>
      </c>
      <c r="F50" s="21" t="s">
        <v>2</v>
      </c>
      <c r="G50" s="21" t="s">
        <v>32</v>
      </c>
      <c r="H50" s="21" t="s">
        <v>27</v>
      </c>
      <c r="I50" s="22" t="s">
        <v>53</v>
      </c>
      <c r="J50" s="23" t="s">
        <v>54</v>
      </c>
      <c r="K50" s="17">
        <f>K52+K51+K53</f>
        <v>13709.063</v>
      </c>
      <c r="L50" s="17">
        <f t="shared" ref="L50:M50" si="15">L52+L51+L53</f>
        <v>13563.7</v>
      </c>
      <c r="M50" s="17">
        <f t="shared" si="15"/>
        <v>13563.7</v>
      </c>
    </row>
    <row r="51" spans="1:13" ht="47.25" x14ac:dyDescent="0.2">
      <c r="A51" s="20">
        <v>37</v>
      </c>
      <c r="B51" s="21" t="s">
        <v>55</v>
      </c>
      <c r="C51" s="21" t="s">
        <v>1</v>
      </c>
      <c r="D51" s="21" t="s">
        <v>29</v>
      </c>
      <c r="E51" s="21" t="s">
        <v>45</v>
      </c>
      <c r="F51" s="21" t="s">
        <v>2</v>
      </c>
      <c r="G51" s="21" t="s">
        <v>32</v>
      </c>
      <c r="H51" s="21" t="s">
        <v>47</v>
      </c>
      <c r="I51" s="22" t="s">
        <v>53</v>
      </c>
      <c r="J51" s="25" t="s">
        <v>67</v>
      </c>
      <c r="K51" s="17">
        <f>12264.1+1079.463</f>
        <v>13343.563</v>
      </c>
      <c r="L51" s="17">
        <v>13198.2</v>
      </c>
      <c r="M51" s="17">
        <v>13198.2</v>
      </c>
    </row>
    <row r="52" spans="1:13" ht="48.75" customHeight="1" x14ac:dyDescent="0.25">
      <c r="A52" s="20">
        <v>38</v>
      </c>
      <c r="B52" s="21" t="s">
        <v>55</v>
      </c>
      <c r="C52" s="21" t="s">
        <v>1</v>
      </c>
      <c r="D52" s="21" t="s">
        <v>29</v>
      </c>
      <c r="E52" s="21" t="s">
        <v>45</v>
      </c>
      <c r="F52" s="21" t="s">
        <v>2</v>
      </c>
      <c r="G52" s="21" t="s">
        <v>32</v>
      </c>
      <c r="H52" s="21" t="s">
        <v>68</v>
      </c>
      <c r="I52" s="26" t="s">
        <v>53</v>
      </c>
      <c r="J52" s="27" t="s">
        <v>69</v>
      </c>
      <c r="K52" s="17">
        <v>266.39999999999998</v>
      </c>
      <c r="L52" s="17">
        <v>266.39999999999998</v>
      </c>
      <c r="M52" s="17">
        <v>266.39999999999998</v>
      </c>
    </row>
    <row r="53" spans="1:13" ht="37.5" customHeight="1" x14ac:dyDescent="0.25">
      <c r="A53" s="20">
        <v>39</v>
      </c>
      <c r="B53" s="34" t="s">
        <v>55</v>
      </c>
      <c r="C53" s="34" t="s">
        <v>1</v>
      </c>
      <c r="D53" s="34" t="s">
        <v>29</v>
      </c>
      <c r="E53" s="34" t="s">
        <v>45</v>
      </c>
      <c r="F53" s="34" t="s">
        <v>2</v>
      </c>
      <c r="G53" s="34" t="s">
        <v>32</v>
      </c>
      <c r="H53" s="34" t="s">
        <v>99</v>
      </c>
      <c r="I53" s="26" t="s">
        <v>53</v>
      </c>
      <c r="J53" s="27" t="s">
        <v>100</v>
      </c>
      <c r="K53" s="17">
        <v>99.1</v>
      </c>
      <c r="L53" s="17">
        <v>99.1</v>
      </c>
      <c r="M53" s="17">
        <v>99.1</v>
      </c>
    </row>
    <row r="54" spans="1:13" ht="15.75" x14ac:dyDescent="0.2">
      <c r="A54" s="50" t="s">
        <v>48</v>
      </c>
      <c r="B54" s="51"/>
      <c r="C54" s="51"/>
      <c r="D54" s="51"/>
      <c r="E54" s="51"/>
      <c r="F54" s="51"/>
      <c r="G54" s="51"/>
      <c r="H54" s="51"/>
      <c r="I54" s="51"/>
      <c r="J54" s="52"/>
      <c r="K54" s="17">
        <f>K15+K42</f>
        <v>22534.231</v>
      </c>
      <c r="L54" s="17">
        <f>L15+L42</f>
        <v>19928.740000000002</v>
      </c>
      <c r="M54" s="17">
        <f>M15+M42</f>
        <v>19963.82</v>
      </c>
    </row>
    <row r="55" spans="1:13" ht="15.75" x14ac:dyDescent="0.2">
      <c r="A55" s="13"/>
      <c r="B55" s="1"/>
      <c r="C55" s="1"/>
      <c r="D55" s="1"/>
      <c r="E55" s="1"/>
      <c r="F55" s="1"/>
      <c r="G55" s="1"/>
      <c r="H55" s="1"/>
      <c r="I55" s="1"/>
      <c r="J55" s="11"/>
      <c r="K55" s="11"/>
      <c r="L55" s="33"/>
      <c r="M55" s="11"/>
    </row>
    <row r="56" spans="1:13" ht="15.75" x14ac:dyDescent="0.2">
      <c r="A56" s="13"/>
      <c r="B56" s="1"/>
      <c r="C56" s="1"/>
      <c r="D56" s="1"/>
      <c r="E56" s="1"/>
      <c r="F56" s="1"/>
      <c r="G56" s="1"/>
      <c r="H56" s="1"/>
      <c r="I56" s="1"/>
      <c r="J56" s="11"/>
      <c r="K56" s="11"/>
      <c r="L56" s="33"/>
      <c r="M56" s="11"/>
    </row>
    <row r="57" spans="1:13" ht="15.75" x14ac:dyDescent="0.2">
      <c r="A57" s="13"/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 x14ac:dyDescent="0.2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 x14ac:dyDescent="0.2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 x14ac:dyDescent="0.2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 x14ac:dyDescent="0.2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 x14ac:dyDescent="0.2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 x14ac:dyDescent="0.2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 x14ac:dyDescent="0.2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 x14ac:dyDescent="0.2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 x14ac:dyDescent="0.2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 x14ac:dyDescent="0.2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 x14ac:dyDescent="0.2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 x14ac:dyDescent="0.2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 x14ac:dyDescent="0.2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 x14ac:dyDescent="0.2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 x14ac:dyDescent="0.2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 x14ac:dyDescent="0.2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 x14ac:dyDescent="0.2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 x14ac:dyDescent="0.2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  <row r="76" spans="2:13" x14ac:dyDescent="0.2">
      <c r="B76" s="1"/>
      <c r="C76" s="1"/>
      <c r="D76" s="1"/>
      <c r="E76" s="1"/>
      <c r="F76" s="1"/>
      <c r="G76" s="1"/>
      <c r="H76" s="1"/>
      <c r="I76" s="1"/>
      <c r="J76" s="11"/>
      <c r="K76" s="11"/>
      <c r="L76" s="11"/>
      <c r="M76" s="11"/>
    </row>
    <row r="77" spans="2:13" x14ac:dyDescent="0.2">
      <c r="B77" s="1"/>
      <c r="C77" s="1"/>
      <c r="D77" s="1"/>
      <c r="E77" s="1"/>
      <c r="F77" s="1"/>
      <c r="G77" s="1"/>
      <c r="H77" s="1"/>
      <c r="I77" s="1"/>
      <c r="J77" s="11"/>
      <c r="K77" s="11"/>
      <c r="L77" s="11"/>
      <c r="M77" s="11"/>
    </row>
    <row r="78" spans="2:13" x14ac:dyDescent="0.2">
      <c r="B78" s="1"/>
      <c r="C78" s="1"/>
      <c r="D78" s="1"/>
      <c r="E78" s="1"/>
      <c r="F78" s="1"/>
      <c r="G78" s="1"/>
      <c r="H78" s="1"/>
      <c r="I78" s="1"/>
      <c r="J78" s="11"/>
      <c r="K78" s="11"/>
      <c r="L78" s="11"/>
      <c r="M78" s="11"/>
    </row>
  </sheetData>
  <mergeCells count="8">
    <mergeCell ref="A54:J54"/>
    <mergeCell ref="A9:M9"/>
    <mergeCell ref="M12:M13"/>
    <mergeCell ref="A12:A13"/>
    <mergeCell ref="B12:I12"/>
    <mergeCell ref="J12:J13"/>
    <mergeCell ref="L12:L13"/>
    <mergeCell ref="K12:K13"/>
  </mergeCells>
  <phoneticPr fontId="0" type="noConversion"/>
  <pageMargins left="0.75" right="0.36" top="0.5" bottom="0.5" header="0.5" footer="0.5"/>
  <pageSetup paperSize="9" scale="4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user</cp:lastModifiedBy>
  <cp:lastPrinted>2025-07-02T08:36:38Z</cp:lastPrinted>
  <dcterms:created xsi:type="dcterms:W3CDTF">2007-11-19T11:49:52Z</dcterms:created>
  <dcterms:modified xsi:type="dcterms:W3CDTF">2025-07-02T08:36:40Z</dcterms:modified>
</cp:coreProperties>
</file>